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" windowWidth="20052" windowHeight="7680" firstSheet="2" activeTab="2"/>
  </bookViews>
  <sheets>
    <sheet name="BONGKAR MUAT" sheetId="1" r:id="rId1"/>
    <sheet name="KUNJ. KE DALAM" sheetId="2" r:id="rId2"/>
    <sheet name="REALISASI PUPUK" sheetId="5" r:id="rId3"/>
    <sheet name="Sheet2" sheetId="14" r:id="rId4"/>
  </sheets>
  <definedNames>
    <definedName name="_xlnm.Print_Area" localSheetId="2">'REALISASI PUPUK'!$A$152:$Q$163</definedName>
  </definedNames>
  <calcPr calcId="124519"/>
</workbook>
</file>

<file path=xl/calcChain.xml><?xml version="1.0" encoding="utf-8"?>
<calcChain xmlns="http://schemas.openxmlformats.org/spreadsheetml/2006/main">
  <c r="J183" i="5"/>
  <c r="P5"/>
  <c r="Q5" s="1"/>
  <c r="P6"/>
  <c r="Q6" s="1"/>
  <c r="P7"/>
  <c r="Q7" s="1"/>
  <c r="P8"/>
  <c r="Q8" s="1"/>
  <c r="P9"/>
  <c r="Q9" s="1"/>
  <c r="P10"/>
  <c r="Q10" s="1"/>
  <c r="P11"/>
  <c r="Q11" s="1"/>
  <c r="P12"/>
  <c r="Q12" s="1"/>
  <c r="P13"/>
  <c r="Q13" s="1"/>
  <c r="P14"/>
  <c r="Q14" s="1"/>
  <c r="P15"/>
  <c r="Q15" s="1"/>
  <c r="P16"/>
  <c r="Q16" s="1"/>
  <c r="P17"/>
  <c r="Q17" s="1"/>
  <c r="P18"/>
  <c r="Q18" s="1"/>
  <c r="P19"/>
  <c r="Q19" s="1"/>
  <c r="P20"/>
  <c r="Q20" s="1"/>
  <c r="P21"/>
  <c r="Q21" s="1"/>
  <c r="P22"/>
  <c r="Q22" s="1"/>
  <c r="P30"/>
  <c r="Q30" s="1"/>
  <c r="P31"/>
  <c r="Q31" s="1"/>
  <c r="P32"/>
  <c r="Q32" s="1"/>
  <c r="P33"/>
  <c r="Q33" s="1"/>
  <c r="P34"/>
  <c r="Q34" s="1"/>
  <c r="P35"/>
  <c r="Q35" s="1"/>
  <c r="P36"/>
  <c r="P37"/>
  <c r="Q37" s="1"/>
  <c r="P38"/>
  <c r="Q38" s="1"/>
  <c r="P39"/>
  <c r="Q39" s="1"/>
  <c r="P40"/>
  <c r="P41"/>
  <c r="Q41" s="1"/>
  <c r="P42"/>
  <c r="Q42" s="1"/>
  <c r="P43"/>
  <c r="Q43" s="1"/>
  <c r="P44"/>
  <c r="Q44" s="1"/>
  <c r="P45"/>
  <c r="Q45" s="1"/>
  <c r="P46"/>
  <c r="P47"/>
  <c r="Q47" s="1"/>
  <c r="P55"/>
  <c r="Q55" s="1"/>
  <c r="P56"/>
  <c r="Q56" s="1"/>
  <c r="P57"/>
  <c r="Q57" s="1"/>
  <c r="P58"/>
  <c r="Q58" s="1"/>
  <c r="P59"/>
  <c r="Q59" s="1"/>
  <c r="P60"/>
  <c r="Q60" s="1"/>
  <c r="P61"/>
  <c r="Q61" s="1"/>
  <c r="P62"/>
  <c r="Q62" s="1"/>
  <c r="P63"/>
  <c r="Q63" s="1"/>
  <c r="P64"/>
  <c r="Q64" s="1"/>
  <c r="P65"/>
  <c r="Q65" s="1"/>
  <c r="P66"/>
  <c r="Q66" s="1"/>
  <c r="P67"/>
  <c r="Q67" s="1"/>
  <c r="P68"/>
  <c r="Q68" s="1"/>
  <c r="P69"/>
  <c r="Q69" s="1"/>
  <c r="P70"/>
  <c r="Q70" s="1"/>
  <c r="P71"/>
  <c r="Q71" s="1"/>
  <c r="P72"/>
  <c r="Q72" s="1"/>
  <c r="P82"/>
  <c r="Q82" s="1"/>
  <c r="P83"/>
  <c r="Q83" s="1"/>
  <c r="P84"/>
  <c r="P85"/>
  <c r="Q85" s="1"/>
  <c r="P86"/>
  <c r="Q86" s="1"/>
  <c r="P87"/>
  <c r="Q87" s="1"/>
  <c r="P88"/>
  <c r="Q88" s="1"/>
  <c r="P89"/>
  <c r="Q89" s="1"/>
  <c r="P90"/>
  <c r="P91"/>
  <c r="Q91" s="1"/>
  <c r="P92"/>
  <c r="Q92" s="1"/>
  <c r="P93"/>
  <c r="Q93" s="1"/>
  <c r="P94"/>
  <c r="P95"/>
  <c r="Q95" s="1"/>
  <c r="P96"/>
  <c r="Q96" s="1"/>
  <c r="P97"/>
  <c r="Q97" s="1"/>
  <c r="P98"/>
  <c r="Q98" s="1"/>
  <c r="P99"/>
  <c r="Q99" s="1"/>
  <c r="P106"/>
  <c r="Q106" s="1"/>
  <c r="P107"/>
  <c r="Q107" s="1"/>
  <c r="P108"/>
  <c r="Q108" s="1"/>
  <c r="P109"/>
  <c r="Q109" s="1"/>
  <c r="P110"/>
  <c r="Q110" s="1"/>
  <c r="P111"/>
  <c r="Q111" s="1"/>
  <c r="P112"/>
  <c r="Q112" s="1"/>
  <c r="P113"/>
  <c r="Q113" s="1"/>
  <c r="P114"/>
  <c r="Q114" s="1"/>
  <c r="P115"/>
  <c r="Q115" s="1"/>
  <c r="P116"/>
  <c r="Q116" s="1"/>
  <c r="P117"/>
  <c r="Q117" s="1"/>
  <c r="P118"/>
  <c r="Q118" s="1"/>
  <c r="P119"/>
  <c r="Q119" s="1"/>
  <c r="P120"/>
  <c r="Q120" s="1"/>
  <c r="P121"/>
  <c r="Q121" s="1"/>
  <c r="P122"/>
  <c r="Q122" s="1"/>
  <c r="P123"/>
  <c r="Q123" s="1"/>
  <c r="E124"/>
  <c r="E100"/>
  <c r="E73"/>
  <c r="E48"/>
  <c r="E23"/>
  <c r="P131" l="1"/>
  <c r="P143"/>
  <c r="P139"/>
  <c r="P144"/>
  <c r="P140"/>
  <c r="P138"/>
  <c r="P133"/>
  <c r="P132"/>
  <c r="Q94"/>
  <c r="P142"/>
  <c r="Q90"/>
  <c r="P135"/>
  <c r="Q84"/>
  <c r="P147"/>
  <c r="P141"/>
  <c r="P137"/>
  <c r="P136"/>
  <c r="P148"/>
  <c r="Q46"/>
  <c r="P146"/>
  <c r="P145"/>
  <c r="Q36"/>
  <c r="Q40"/>
  <c r="P134"/>
  <c r="E144"/>
  <c r="E159"/>
  <c r="E157"/>
  <c r="O148"/>
  <c r="N148"/>
  <c r="M148"/>
  <c r="L148"/>
  <c r="K148"/>
  <c r="J148"/>
  <c r="I148"/>
  <c r="H148"/>
  <c r="G148"/>
  <c r="F148"/>
  <c r="E148"/>
  <c r="D148"/>
  <c r="C148"/>
  <c r="O147"/>
  <c r="N147"/>
  <c r="M147"/>
  <c r="L147"/>
  <c r="K147"/>
  <c r="J147"/>
  <c r="I147"/>
  <c r="H147"/>
  <c r="G147"/>
  <c r="F147"/>
  <c r="E147"/>
  <c r="D147"/>
  <c r="C147"/>
  <c r="O146"/>
  <c r="N146"/>
  <c r="M146"/>
  <c r="L146"/>
  <c r="K146"/>
  <c r="J146"/>
  <c r="I146"/>
  <c r="H146"/>
  <c r="G146"/>
  <c r="F146"/>
  <c r="E146"/>
  <c r="D146"/>
  <c r="C146"/>
  <c r="O145"/>
  <c r="N145"/>
  <c r="M145"/>
  <c r="L145"/>
  <c r="K145"/>
  <c r="J145"/>
  <c r="I145"/>
  <c r="H145"/>
  <c r="G145"/>
  <c r="F145"/>
  <c r="E145"/>
  <c r="D145"/>
  <c r="C145"/>
  <c r="O144"/>
  <c r="N144"/>
  <c r="M144"/>
  <c r="L144"/>
  <c r="K144"/>
  <c r="J144"/>
  <c r="I144"/>
  <c r="H144"/>
  <c r="G144"/>
  <c r="F144"/>
  <c r="D144"/>
  <c r="C144"/>
  <c r="O143"/>
  <c r="N143"/>
  <c r="M143"/>
  <c r="L143"/>
  <c r="K143"/>
  <c r="J143"/>
  <c r="I143"/>
  <c r="H143"/>
  <c r="G143"/>
  <c r="F143"/>
  <c r="E143"/>
  <c r="D143"/>
  <c r="C143"/>
  <c r="O142"/>
  <c r="N142"/>
  <c r="M142"/>
  <c r="L142"/>
  <c r="K142"/>
  <c r="J142"/>
  <c r="I142"/>
  <c r="H142"/>
  <c r="G142"/>
  <c r="F142"/>
  <c r="E142"/>
  <c r="D142"/>
  <c r="C142"/>
  <c r="O141"/>
  <c r="N141"/>
  <c r="M141"/>
  <c r="L141"/>
  <c r="K141"/>
  <c r="J141"/>
  <c r="I141"/>
  <c r="H141"/>
  <c r="G141"/>
  <c r="F141"/>
  <c r="E141"/>
  <c r="D141"/>
  <c r="C141"/>
  <c r="O140"/>
  <c r="N140"/>
  <c r="M140"/>
  <c r="L140"/>
  <c r="K140"/>
  <c r="J140"/>
  <c r="I140"/>
  <c r="H140"/>
  <c r="G140"/>
  <c r="F140"/>
  <c r="E140"/>
  <c r="D140"/>
  <c r="C140"/>
  <c r="O139"/>
  <c r="N139"/>
  <c r="M139"/>
  <c r="L139"/>
  <c r="K139"/>
  <c r="J139"/>
  <c r="I139"/>
  <c r="H139"/>
  <c r="G139"/>
  <c r="F139"/>
  <c r="E139"/>
  <c r="D139"/>
  <c r="C139"/>
  <c r="O138"/>
  <c r="N138"/>
  <c r="M138"/>
  <c r="L138"/>
  <c r="K138"/>
  <c r="J138"/>
  <c r="I138"/>
  <c r="H138"/>
  <c r="G138"/>
  <c r="F138"/>
  <c r="E138"/>
  <c r="D138"/>
  <c r="C138"/>
  <c r="O137"/>
  <c r="N137"/>
  <c r="M137"/>
  <c r="L137"/>
  <c r="K137"/>
  <c r="J137"/>
  <c r="I137"/>
  <c r="H137"/>
  <c r="G137"/>
  <c r="F137"/>
  <c r="E137"/>
  <c r="D137"/>
  <c r="C137"/>
  <c r="O136"/>
  <c r="N136"/>
  <c r="M136"/>
  <c r="L136"/>
  <c r="K136"/>
  <c r="J136"/>
  <c r="I136"/>
  <c r="H136"/>
  <c r="G136"/>
  <c r="F136"/>
  <c r="E136"/>
  <c r="D136"/>
  <c r="C136"/>
  <c r="O135"/>
  <c r="N135"/>
  <c r="M135"/>
  <c r="L135"/>
  <c r="K135"/>
  <c r="J135"/>
  <c r="I135"/>
  <c r="H135"/>
  <c r="G135"/>
  <c r="F135"/>
  <c r="E135"/>
  <c r="D135"/>
  <c r="C135"/>
  <c r="O134"/>
  <c r="N134"/>
  <c r="M134"/>
  <c r="L134"/>
  <c r="K134"/>
  <c r="J134"/>
  <c r="I134"/>
  <c r="H134"/>
  <c r="G134"/>
  <c r="F134"/>
  <c r="E134"/>
  <c r="D134"/>
  <c r="C134"/>
  <c r="O133"/>
  <c r="N133"/>
  <c r="M133"/>
  <c r="L133"/>
  <c r="K133"/>
  <c r="J133"/>
  <c r="I133"/>
  <c r="H133"/>
  <c r="G133"/>
  <c r="F133"/>
  <c r="E133"/>
  <c r="D133"/>
  <c r="C133"/>
  <c r="O132"/>
  <c r="N132"/>
  <c r="M132"/>
  <c r="L132"/>
  <c r="K132"/>
  <c r="J132"/>
  <c r="I132"/>
  <c r="H132"/>
  <c r="G132"/>
  <c r="F132"/>
  <c r="E132"/>
  <c r="D132"/>
  <c r="C132"/>
  <c r="O131"/>
  <c r="O149" s="1"/>
  <c r="N131"/>
  <c r="M131"/>
  <c r="L131"/>
  <c r="K131"/>
  <c r="J131"/>
  <c r="I131"/>
  <c r="H131"/>
  <c r="G131"/>
  <c r="F131"/>
  <c r="E131"/>
  <c r="E149" s="1"/>
  <c r="D131"/>
  <c r="C131"/>
  <c r="C149" s="1"/>
  <c r="O130"/>
  <c r="N130"/>
  <c r="N149" s="1"/>
  <c r="M130"/>
  <c r="L130"/>
  <c r="K130"/>
  <c r="J130"/>
  <c r="I130"/>
  <c r="H130"/>
  <c r="G130"/>
  <c r="F130"/>
  <c r="E130"/>
  <c r="D130"/>
  <c r="C130"/>
  <c r="O124"/>
  <c r="O160" s="1"/>
  <c r="N124"/>
  <c r="N160" s="1"/>
  <c r="M124"/>
  <c r="M160" s="1"/>
  <c r="L124"/>
  <c r="L160" s="1"/>
  <c r="K124"/>
  <c r="K160" s="1"/>
  <c r="J124"/>
  <c r="J160" s="1"/>
  <c r="I124"/>
  <c r="I160" s="1"/>
  <c r="H124"/>
  <c r="H160" s="1"/>
  <c r="G124"/>
  <c r="F124"/>
  <c r="F160" s="1"/>
  <c r="E160"/>
  <c r="D124"/>
  <c r="D160" s="1"/>
  <c r="C124"/>
  <c r="C160" s="1"/>
  <c r="P105"/>
  <c r="O100"/>
  <c r="O159" s="1"/>
  <c r="N100"/>
  <c r="N159" s="1"/>
  <c r="M100"/>
  <c r="M159" s="1"/>
  <c r="L100"/>
  <c r="L159" s="1"/>
  <c r="K100"/>
  <c r="K159" s="1"/>
  <c r="J100"/>
  <c r="J159" s="1"/>
  <c r="I100"/>
  <c r="I159" s="1"/>
  <c r="H100"/>
  <c r="H159" s="1"/>
  <c r="G100"/>
  <c r="F100"/>
  <c r="F159" s="1"/>
  <c r="D100"/>
  <c r="D159" s="1"/>
  <c r="C100"/>
  <c r="C159" s="1"/>
  <c r="P81"/>
  <c r="O73"/>
  <c r="O158" s="1"/>
  <c r="N73"/>
  <c r="N158" s="1"/>
  <c r="M73"/>
  <c r="M158" s="1"/>
  <c r="L73"/>
  <c r="L158" s="1"/>
  <c r="K73"/>
  <c r="K158" s="1"/>
  <c r="J73"/>
  <c r="J158" s="1"/>
  <c r="I73"/>
  <c r="I158" s="1"/>
  <c r="H73"/>
  <c r="H158" s="1"/>
  <c r="G73"/>
  <c r="F73"/>
  <c r="F158" s="1"/>
  <c r="E158"/>
  <c r="D73"/>
  <c r="D158" s="1"/>
  <c r="C73"/>
  <c r="C158" s="1"/>
  <c r="P54"/>
  <c r="O48"/>
  <c r="O157" s="1"/>
  <c r="N48"/>
  <c r="N157" s="1"/>
  <c r="M48"/>
  <c r="M157" s="1"/>
  <c r="L48"/>
  <c r="L157" s="1"/>
  <c r="K48"/>
  <c r="K157" s="1"/>
  <c r="J48"/>
  <c r="J157" s="1"/>
  <c r="I48"/>
  <c r="I157" s="1"/>
  <c r="H48"/>
  <c r="H157" s="1"/>
  <c r="G48"/>
  <c r="F48"/>
  <c r="F157" s="1"/>
  <c r="D48"/>
  <c r="D157" s="1"/>
  <c r="C48"/>
  <c r="C157" s="1"/>
  <c r="P29"/>
  <c r="Q29" s="1"/>
  <c r="O23"/>
  <c r="O156" s="1"/>
  <c r="N23"/>
  <c r="N156" s="1"/>
  <c r="M23"/>
  <c r="M156" s="1"/>
  <c r="L23"/>
  <c r="L156" s="1"/>
  <c r="K23"/>
  <c r="K156" s="1"/>
  <c r="J23"/>
  <c r="J156" s="1"/>
  <c r="I23"/>
  <c r="I156" s="1"/>
  <c r="H23"/>
  <c r="H156" s="1"/>
  <c r="G23"/>
  <c r="F23"/>
  <c r="F156" s="1"/>
  <c r="E156"/>
  <c r="D23"/>
  <c r="D156" s="1"/>
  <c r="C23"/>
  <c r="C156" s="1"/>
  <c r="P4"/>
  <c r="M149" l="1"/>
  <c r="L149"/>
  <c r="K149"/>
  <c r="J149"/>
  <c r="I149"/>
  <c r="Q148"/>
  <c r="Q147"/>
  <c r="Q144"/>
  <c r="Q145"/>
  <c r="Q136"/>
  <c r="Q141"/>
  <c r="Q133"/>
  <c r="Q140"/>
  <c r="Q139"/>
  <c r="Q131"/>
  <c r="C161"/>
  <c r="I161"/>
  <c r="K161"/>
  <c r="M161"/>
  <c r="O161"/>
  <c r="D149"/>
  <c r="Q134"/>
  <c r="Q146"/>
  <c r="Q137"/>
  <c r="Q135"/>
  <c r="Q142"/>
  <c r="Q132"/>
  <c r="Q138"/>
  <c r="Q143"/>
  <c r="P100"/>
  <c r="Q100" s="1"/>
  <c r="P48"/>
  <c r="Q48" s="1"/>
  <c r="H149"/>
  <c r="G160"/>
  <c r="P124"/>
  <c r="Q124" s="1"/>
  <c r="G156"/>
  <c r="P23"/>
  <c r="Q23" s="1"/>
  <c r="G159"/>
  <c r="G158"/>
  <c r="P73"/>
  <c r="Q73" s="1"/>
  <c r="G149"/>
  <c r="G157"/>
  <c r="F149"/>
  <c r="Q81"/>
  <c r="E161"/>
  <c r="D161"/>
  <c r="H161"/>
  <c r="L161"/>
  <c r="F161"/>
  <c r="J161"/>
  <c r="N161"/>
  <c r="P130"/>
  <c r="Q130" s="1"/>
  <c r="Q4"/>
  <c r="Q54"/>
  <c r="Q105"/>
  <c r="P156" l="1"/>
  <c r="Q156" s="1"/>
  <c r="G161"/>
  <c r="P157"/>
  <c r="Q157" s="1"/>
  <c r="P159"/>
  <c r="Q159" s="1"/>
  <c r="P160"/>
  <c r="Q160" s="1"/>
  <c r="P158"/>
  <c r="Q158" s="1"/>
  <c r="P149"/>
  <c r="Q149" s="1"/>
  <c r="P161" l="1"/>
  <c r="Q161" s="1"/>
</calcChain>
</file>

<file path=xl/sharedStrings.xml><?xml version="1.0" encoding="utf-8"?>
<sst xmlns="http://schemas.openxmlformats.org/spreadsheetml/2006/main" count="298" uniqueCount="99">
  <si>
    <t>LAPORAN KEGIATAN BONGKAR MUAT DPW APBMI SUMATERA BARAT</t>
  </si>
  <si>
    <t>DARI PELABUHAN TELUK BAYUR</t>
  </si>
  <si>
    <t>NO</t>
  </si>
  <si>
    <t>JUMLAH PERUSAHAAN /JUMLAH CALL</t>
  </si>
  <si>
    <t>ANTAR PULAU</t>
  </si>
  <si>
    <t>MUAT</t>
  </si>
  <si>
    <t>IMPORT</t>
  </si>
  <si>
    <t>BONGKAR</t>
  </si>
  <si>
    <t>EKSPORT</t>
  </si>
  <si>
    <t>TOTAL BONGKAR MUAT</t>
  </si>
  <si>
    <t>BULAN</t>
  </si>
  <si>
    <t>TAHUN 2016</t>
  </si>
  <si>
    <t>OKTOBER</t>
  </si>
  <si>
    <t>16 Perusahaan/33 CALL</t>
  </si>
  <si>
    <t>N0</t>
  </si>
  <si>
    <t>BULAN/TAHUN</t>
  </si>
  <si>
    <t>VISA SINGGAH</t>
  </si>
  <si>
    <t>VISA KUNJUNGAN</t>
  </si>
  <si>
    <t>JENIS VISA</t>
  </si>
  <si>
    <t>VKUBP</t>
  </si>
  <si>
    <t>VITAS</t>
  </si>
  <si>
    <t>CORTESY</t>
  </si>
  <si>
    <t>DIPL</t>
  </si>
  <si>
    <t>DINAS</t>
  </si>
  <si>
    <t>BVK</t>
  </si>
  <si>
    <t>VSSK</t>
  </si>
  <si>
    <t>VOA</t>
  </si>
  <si>
    <t>A111</t>
  </si>
  <si>
    <t>B211</t>
  </si>
  <si>
    <t>D212</t>
  </si>
  <si>
    <t>C311-C319</t>
  </si>
  <si>
    <t>KARTU ELEKTRIK</t>
  </si>
  <si>
    <t>SMART CARD</t>
  </si>
  <si>
    <t>ABTC</t>
  </si>
  <si>
    <t>APEC</t>
  </si>
  <si>
    <t>KITAS</t>
  </si>
  <si>
    <t>REP</t>
  </si>
  <si>
    <t>MRP</t>
  </si>
  <si>
    <t>AFFIDAVIT</t>
  </si>
  <si>
    <t>DENYENTRY</t>
  </si>
  <si>
    <t>SPRI</t>
  </si>
  <si>
    <t>TOTAL</t>
  </si>
  <si>
    <t>TH 2016</t>
  </si>
  <si>
    <t>KUNJUNGAN PARIWISATA DARI LUAR NEGERI KE SUMATERA BARAT MELALUI BIM</t>
  </si>
  <si>
    <t>Jan</t>
  </si>
  <si>
    <t>Feb</t>
  </si>
  <si>
    <t>Mar</t>
  </si>
  <si>
    <t>Apr</t>
  </si>
  <si>
    <t>Mei</t>
  </si>
  <si>
    <t>Okt</t>
  </si>
  <si>
    <t>Des</t>
  </si>
  <si>
    <t>UREA</t>
  </si>
  <si>
    <t>No</t>
  </si>
  <si>
    <t>Kab/Kota</t>
  </si>
  <si>
    <t>Alokasi</t>
  </si>
  <si>
    <t>Jun</t>
  </si>
  <si>
    <t>Jul</t>
  </si>
  <si>
    <t>Agust</t>
  </si>
  <si>
    <t>Sep</t>
  </si>
  <si>
    <t>Nop</t>
  </si>
  <si>
    <t>Jml</t>
  </si>
  <si>
    <t>%</t>
  </si>
  <si>
    <t>Kab. Pasaman</t>
  </si>
  <si>
    <t>Kab. Pasaman Barat</t>
  </si>
  <si>
    <t>Kab. Limapuluh Kota</t>
  </si>
  <si>
    <t>Kab. Agam</t>
  </si>
  <si>
    <t>Kab.Tanah Datar</t>
  </si>
  <si>
    <t>Kab. Padang Pariaman</t>
  </si>
  <si>
    <t>Kab. Solok</t>
  </si>
  <si>
    <t>Kab. Solok Selatan</t>
  </si>
  <si>
    <t>Kab. Sijunjung</t>
  </si>
  <si>
    <t>Kab. Dharmasraya</t>
  </si>
  <si>
    <t>Kab. Pesisir Selatan</t>
  </si>
  <si>
    <t>Mentawai</t>
  </si>
  <si>
    <t>Ko.Payakumbuh</t>
  </si>
  <si>
    <t>Ko. Bukittinggi</t>
  </si>
  <si>
    <t>Ko. Pd. Panjang</t>
  </si>
  <si>
    <t>Ko.Padang</t>
  </si>
  <si>
    <t>Ko.Solok</t>
  </si>
  <si>
    <t>Ko.Sawahlunto</t>
  </si>
  <si>
    <t xml:space="preserve">Pariaman </t>
  </si>
  <si>
    <t xml:space="preserve">Jumlah </t>
  </si>
  <si>
    <t>SP_36</t>
  </si>
  <si>
    <t>ko. Payakumbuh</t>
  </si>
  <si>
    <t>Ko Padang Panjang</t>
  </si>
  <si>
    <t>Kota Padang</t>
  </si>
  <si>
    <t>Ko Solok</t>
  </si>
  <si>
    <t>Kota Sawahlunto</t>
  </si>
  <si>
    <t>ko. Pariaman</t>
  </si>
  <si>
    <t>ZA</t>
  </si>
  <si>
    <t>NPK</t>
  </si>
  <si>
    <t>ORGANIK</t>
  </si>
  <si>
    <t>REALISASI SE SUMATERA BARAT</t>
  </si>
  <si>
    <t>Ko. Pariaman</t>
  </si>
  <si>
    <t xml:space="preserve">Kab/Kota </t>
  </si>
  <si>
    <t xml:space="preserve">Realisasi </t>
  </si>
  <si>
    <t>Jumlah</t>
  </si>
  <si>
    <t>SP-36</t>
  </si>
  <si>
    <t>REALISASI KESELURUHAN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</si>
</sst>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.00_);_(* \(#,##0.00\);_(* &quot;-&quot;_);_(@_)"/>
    <numFmt numFmtId="166" formatCode="_(* #,##0_);_(* \(#,##0\);_(* &quot;-&quot;??_);_(@_)"/>
  </numFmts>
  <fonts count="1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0"/>
      <name val="Bookman Old Style"/>
      <family val="1"/>
    </font>
    <font>
      <sz val="10"/>
      <color theme="1"/>
      <name val="Bookman Old Style"/>
      <family val="1"/>
    </font>
    <font>
      <b/>
      <sz val="10"/>
      <name val="Bookman Old Style"/>
      <family val="1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10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2" borderId="0" xfId="0" applyFont="1" applyFill="1"/>
    <xf numFmtId="0" fontId="5" fillId="2" borderId="0" xfId="0" applyFont="1" applyFill="1"/>
    <xf numFmtId="0" fontId="6" fillId="0" borderId="0" xfId="0" applyFont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7" fillId="2" borderId="1" xfId="3" applyFont="1" applyFill="1" applyBorder="1"/>
    <xf numFmtId="165" fontId="7" fillId="2" borderId="1" xfId="1" applyNumberFormat="1" applyFont="1" applyFill="1" applyBorder="1"/>
    <xf numFmtId="165" fontId="7" fillId="2" borderId="1" xfId="2" applyNumberFormat="1" applyFont="1" applyFill="1" applyBorder="1"/>
    <xf numFmtId="165" fontId="7" fillId="2" borderId="1" xfId="0" applyNumberFormat="1" applyFont="1" applyFill="1" applyBorder="1"/>
    <xf numFmtId="2" fontId="7" fillId="2" borderId="1" xfId="0" applyNumberFormat="1" applyFont="1" applyFill="1" applyBorder="1"/>
    <xf numFmtId="0" fontId="7" fillId="2" borderId="0" xfId="0" applyFont="1" applyFill="1"/>
    <xf numFmtId="41" fontId="7" fillId="2" borderId="0" xfId="0" applyNumberFormat="1" applyFont="1" applyFill="1"/>
    <xf numFmtId="165" fontId="7" fillId="2" borderId="8" xfId="1" applyNumberFormat="1" applyFont="1" applyFill="1" applyBorder="1"/>
    <xf numFmtId="165" fontId="7" fillId="2" borderId="8" xfId="0" applyNumberFormat="1" applyFont="1" applyFill="1" applyBorder="1"/>
    <xf numFmtId="166" fontId="7" fillId="2" borderId="0" xfId="0" applyNumberFormat="1" applyFont="1" applyFill="1"/>
    <xf numFmtId="165" fontId="7" fillId="2" borderId="0" xfId="0" applyNumberFormat="1" applyFont="1" applyFill="1"/>
    <xf numFmtId="43" fontId="7" fillId="2" borderId="0" xfId="0" applyNumberFormat="1" applyFont="1" applyFill="1"/>
    <xf numFmtId="0" fontId="9" fillId="2" borderId="0" xfId="0" applyFont="1" applyFill="1"/>
    <xf numFmtId="43" fontId="8" fillId="0" borderId="1" xfId="2" applyNumberFormat="1" applyFont="1" applyFill="1" applyBorder="1" applyAlignment="1">
      <alignment horizontal="center"/>
    </xf>
    <xf numFmtId="165" fontId="7" fillId="2" borderId="1" xfId="1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43" fontId="9" fillId="0" borderId="1" xfId="2" applyNumberFormat="1" applyFont="1" applyBorder="1" applyAlignment="1">
      <alignment horizontal="center" vertical="center"/>
    </xf>
    <xf numFmtId="165" fontId="7" fillId="2" borderId="0" xfId="1" applyNumberFormat="1" applyFont="1" applyFill="1" applyBorder="1"/>
    <xf numFmtId="43" fontId="7" fillId="2" borderId="1" xfId="2" applyFont="1" applyFill="1" applyBorder="1"/>
    <xf numFmtId="164" fontId="7" fillId="2" borderId="1" xfId="0" applyNumberFormat="1" applyFont="1" applyFill="1" applyBorder="1"/>
    <xf numFmtId="43" fontId="7" fillId="2" borderId="1" xfId="2" applyFont="1" applyFill="1" applyBorder="1" applyAlignment="1">
      <alignment horizontal="right"/>
    </xf>
    <xf numFmtId="166" fontId="7" fillId="2" borderId="0" xfId="0" applyNumberFormat="1" applyFont="1" applyFill="1" applyAlignment="1">
      <alignment horizontal="left" indent="2"/>
    </xf>
    <xf numFmtId="2" fontId="7" fillId="2" borderId="1" xfId="0" applyNumberFormat="1" applyFont="1" applyFill="1" applyBorder="1" applyAlignment="1">
      <alignment horizontal="right"/>
    </xf>
    <xf numFmtId="43" fontId="8" fillId="2" borderId="19" xfId="2" applyNumberFormat="1" applyFont="1" applyFill="1" applyBorder="1" applyAlignment="1">
      <alignment horizontal="center"/>
    </xf>
    <xf numFmtId="0" fontId="9" fillId="2" borderId="1" xfId="3" applyFont="1" applyFill="1" applyBorder="1"/>
    <xf numFmtId="43" fontId="9" fillId="2" borderId="1" xfId="0" applyNumberFormat="1" applyFont="1" applyFill="1" applyBorder="1"/>
    <xf numFmtId="0" fontId="9" fillId="2" borderId="1" xfId="3" applyFont="1" applyFill="1" applyBorder="1" applyAlignment="1">
      <alignment horizontal="center"/>
    </xf>
    <xf numFmtId="0" fontId="2" fillId="0" borderId="0" xfId="0" applyFont="1"/>
    <xf numFmtId="43" fontId="8" fillId="0" borderId="19" xfId="2" applyNumberFormat="1" applyFont="1" applyBorder="1" applyAlignment="1">
      <alignment horizontal="right"/>
    </xf>
    <xf numFmtId="43" fontId="9" fillId="2" borderId="1" xfId="0" applyNumberFormat="1" applyFont="1" applyFill="1" applyBorder="1" applyAlignment="1">
      <alignment horizontal="right"/>
    </xf>
    <xf numFmtId="0" fontId="3" fillId="2" borderId="0" xfId="0" applyFont="1" applyFill="1"/>
    <xf numFmtId="0" fontId="3" fillId="2" borderId="1" xfId="0" applyFont="1" applyFill="1" applyBorder="1"/>
    <xf numFmtId="0" fontId="11" fillId="2" borderId="0" xfId="0" applyFont="1" applyFill="1"/>
    <xf numFmtId="0" fontId="12" fillId="2" borderId="0" xfId="0" applyFont="1" applyFill="1"/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" xfId="3" applyFont="1" applyFill="1" applyBorder="1" applyAlignment="1">
      <alignment horizontal="center"/>
    </xf>
    <xf numFmtId="0" fontId="12" fillId="2" borderId="1" xfId="3" applyFont="1" applyFill="1" applyBorder="1"/>
    <xf numFmtId="43" fontId="12" fillId="2" borderId="1" xfId="0" applyNumberFormat="1" applyFont="1" applyFill="1" applyBorder="1" applyAlignment="1">
      <alignment horizontal="left" indent="2"/>
    </xf>
    <xf numFmtId="165" fontId="12" fillId="2" borderId="1" xfId="1" applyNumberFormat="1" applyFont="1" applyFill="1" applyBorder="1"/>
    <xf numFmtId="2" fontId="12" fillId="2" borderId="1" xfId="0" applyNumberFormat="1" applyFont="1" applyFill="1" applyBorder="1"/>
    <xf numFmtId="0" fontId="11" fillId="2" borderId="1" xfId="3" applyFont="1" applyFill="1" applyBorder="1" applyAlignment="1">
      <alignment horizontal="center"/>
    </xf>
    <xf numFmtId="0" fontId="11" fillId="2" borderId="1" xfId="3" applyFont="1" applyFill="1" applyBorder="1"/>
    <xf numFmtId="43" fontId="11" fillId="2" borderId="1" xfId="0" applyNumberFormat="1" applyFont="1" applyFill="1" applyBorder="1" applyAlignment="1">
      <alignment horizontal="left" indent="2"/>
    </xf>
    <xf numFmtId="164" fontId="12" fillId="2" borderId="0" xfId="0" applyNumberFormat="1" applyFont="1" applyFill="1"/>
    <xf numFmtId="0" fontId="13" fillId="0" borderId="0" xfId="0" applyFont="1"/>
    <xf numFmtId="0" fontId="11" fillId="2" borderId="1" xfId="0" applyFont="1" applyFill="1" applyBorder="1" applyAlignment="1">
      <alignment horizontal="center"/>
    </xf>
    <xf numFmtId="165" fontId="11" fillId="2" borderId="15" xfId="1" applyNumberFormat="1" applyFont="1" applyFill="1" applyBorder="1"/>
    <xf numFmtId="165" fontId="12" fillId="2" borderId="15" xfId="1" applyNumberFormat="1" applyFont="1" applyFill="1" applyBorder="1"/>
    <xf numFmtId="2" fontId="11" fillId="2" borderId="15" xfId="0" applyNumberFormat="1" applyFont="1" applyFill="1" applyBorder="1" applyAlignment="1">
      <alignment horizontal="center"/>
    </xf>
    <xf numFmtId="165" fontId="11" fillId="2" borderId="16" xfId="1" applyNumberFormat="1" applyFont="1" applyFill="1" applyBorder="1"/>
    <xf numFmtId="165" fontId="12" fillId="2" borderId="16" xfId="1" applyNumberFormat="1" applyFont="1" applyFill="1" applyBorder="1"/>
    <xf numFmtId="165" fontId="11" fillId="2" borderId="18" xfId="1" applyNumberFormat="1" applyFont="1" applyFill="1" applyBorder="1"/>
    <xf numFmtId="165" fontId="12" fillId="2" borderId="18" xfId="1" applyNumberFormat="1" applyFont="1" applyFill="1" applyBorder="1"/>
    <xf numFmtId="165" fontId="11" fillId="2" borderId="1" xfId="0" applyNumberFormat="1" applyFont="1" applyFill="1" applyBorder="1"/>
    <xf numFmtId="2" fontId="11" fillId="2" borderId="1" xfId="0" applyNumberFormat="1" applyFont="1" applyFill="1" applyBorder="1" applyAlignment="1">
      <alignment horizontal="center"/>
    </xf>
    <xf numFmtId="0" fontId="14" fillId="0" borderId="0" xfId="0" applyFont="1"/>
    <xf numFmtId="0" fontId="3" fillId="2" borderId="13" xfId="0" applyFont="1" applyFill="1" applyBorder="1" applyAlignment="1">
      <alignment horizontal="center"/>
    </xf>
    <xf numFmtId="0" fontId="10" fillId="2" borderId="14" xfId="0" applyFont="1" applyFill="1" applyBorder="1"/>
    <xf numFmtId="0" fontId="3" fillId="2" borderId="16" xfId="0" applyFont="1" applyFill="1" applyBorder="1" applyAlignment="1">
      <alignment horizontal="center"/>
    </xf>
    <xf numFmtId="0" fontId="10" fillId="2" borderId="17" xfId="0" applyFont="1" applyFill="1" applyBorder="1"/>
    <xf numFmtId="0" fontId="3" fillId="2" borderId="4" xfId="0" applyFont="1" applyFill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</cellXfs>
  <cellStyles count="4">
    <cellStyle name="Comma" xfId="2" builtinId="3"/>
    <cellStyle name="Comma [0]" xfId="1" builtinId="6"/>
    <cellStyle name="Normal" xfId="0" builtinId="0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C17" sqref="C17"/>
    </sheetView>
  </sheetViews>
  <sheetFormatPr defaultRowHeight="14.4"/>
  <cols>
    <col min="1" max="1" width="5.5546875" customWidth="1"/>
    <col min="2" max="2" width="14.5546875" customWidth="1"/>
    <col min="3" max="3" width="23.109375" customWidth="1"/>
    <col min="4" max="4" width="14.33203125" customWidth="1"/>
    <col min="6" max="6" width="10.88671875" customWidth="1"/>
    <col min="8" max="8" width="17.5546875" customWidth="1"/>
  </cols>
  <sheetData>
    <row r="1" spans="1:8">
      <c r="A1" s="77" t="s">
        <v>0</v>
      </c>
      <c r="B1" s="77"/>
      <c r="C1" s="77"/>
      <c r="D1" s="77"/>
      <c r="E1" s="77"/>
      <c r="F1" s="77"/>
      <c r="G1" s="77"/>
      <c r="H1" s="77"/>
    </row>
    <row r="2" spans="1:8">
      <c r="A2" s="77" t="s">
        <v>1</v>
      </c>
      <c r="B2" s="77"/>
      <c r="C2" s="77"/>
      <c r="D2" s="77"/>
      <c r="E2" s="77"/>
      <c r="F2" s="77"/>
      <c r="G2" s="77"/>
      <c r="H2" s="77"/>
    </row>
    <row r="3" spans="1:8">
      <c r="A3" s="77" t="s">
        <v>11</v>
      </c>
      <c r="B3" s="77"/>
      <c r="C3" s="77"/>
      <c r="D3" s="77"/>
      <c r="E3" s="77"/>
      <c r="F3" s="77"/>
      <c r="G3" s="77"/>
      <c r="H3" s="77"/>
    </row>
    <row r="5" spans="1:8" ht="30" customHeight="1">
      <c r="A5" s="82" t="s">
        <v>2</v>
      </c>
      <c r="B5" s="82" t="s">
        <v>10</v>
      </c>
      <c r="C5" s="80" t="s">
        <v>3</v>
      </c>
      <c r="D5" s="78" t="s">
        <v>4</v>
      </c>
      <c r="E5" s="79"/>
      <c r="F5" s="3" t="s">
        <v>6</v>
      </c>
      <c r="G5" s="3" t="s">
        <v>8</v>
      </c>
      <c r="H5" s="80" t="s">
        <v>9</v>
      </c>
    </row>
    <row r="6" spans="1:8">
      <c r="A6" s="83"/>
      <c r="B6" s="83"/>
      <c r="C6" s="81"/>
      <c r="D6" s="2" t="s">
        <v>7</v>
      </c>
      <c r="E6" s="2" t="s">
        <v>5</v>
      </c>
      <c r="F6" s="2" t="s">
        <v>7</v>
      </c>
      <c r="G6" s="2" t="s">
        <v>5</v>
      </c>
      <c r="H6" s="81"/>
    </row>
    <row r="7" spans="1:8">
      <c r="A7" s="2">
        <v>1</v>
      </c>
      <c r="B7" s="1" t="s">
        <v>12</v>
      </c>
      <c r="C7" s="1" t="s">
        <v>13</v>
      </c>
      <c r="D7" s="4">
        <v>153906</v>
      </c>
      <c r="E7" s="4">
        <v>53100</v>
      </c>
      <c r="F7" s="4">
        <v>0</v>
      </c>
      <c r="G7" s="4">
        <v>77835</v>
      </c>
      <c r="H7" s="4">
        <v>284841</v>
      </c>
    </row>
    <row r="8" spans="1:8">
      <c r="A8" s="2"/>
      <c r="B8" s="1"/>
      <c r="C8" s="1"/>
      <c r="D8" s="4"/>
      <c r="E8" s="4"/>
      <c r="F8" s="4"/>
      <c r="G8" s="4"/>
      <c r="H8" s="4"/>
    </row>
    <row r="9" spans="1:8">
      <c r="A9" s="2"/>
      <c r="B9" s="1"/>
      <c r="C9" s="1"/>
      <c r="D9" s="4"/>
      <c r="E9" s="4"/>
      <c r="F9" s="4"/>
      <c r="G9" s="4"/>
      <c r="H9" s="4"/>
    </row>
    <row r="10" spans="1:8">
      <c r="A10" s="2"/>
      <c r="B10" s="1"/>
      <c r="C10" s="1"/>
      <c r="D10" s="4"/>
      <c r="E10" s="4"/>
      <c r="F10" s="4"/>
      <c r="G10" s="4"/>
      <c r="H10" s="4"/>
    </row>
    <row r="11" spans="1:8">
      <c r="A11" s="2"/>
      <c r="B11" s="1"/>
      <c r="C11" s="1"/>
      <c r="D11" s="4"/>
      <c r="E11" s="4"/>
      <c r="F11" s="4"/>
      <c r="G11" s="4"/>
      <c r="H11" s="4"/>
    </row>
    <row r="12" spans="1:8">
      <c r="A12" s="2"/>
      <c r="B12" s="1"/>
      <c r="C12" s="1"/>
      <c r="D12" s="4"/>
      <c r="E12" s="4"/>
      <c r="F12" s="4"/>
      <c r="G12" s="4"/>
      <c r="H12" s="4"/>
    </row>
    <row r="13" spans="1:8">
      <c r="A13" s="2"/>
      <c r="B13" s="1"/>
      <c r="C13" s="1"/>
      <c r="D13" s="4"/>
      <c r="E13" s="4"/>
      <c r="F13" s="4"/>
      <c r="G13" s="4"/>
      <c r="H13" s="4"/>
    </row>
    <row r="14" spans="1:8">
      <c r="A14" s="2"/>
      <c r="B14" s="1"/>
      <c r="C14" s="1"/>
      <c r="D14" s="4"/>
      <c r="E14" s="4"/>
      <c r="F14" s="4"/>
      <c r="G14" s="4"/>
      <c r="H14" s="4"/>
    </row>
    <row r="15" spans="1:8">
      <c r="A15" s="2"/>
      <c r="B15" s="1"/>
      <c r="C15" s="1"/>
      <c r="D15" s="4"/>
      <c r="E15" s="4"/>
      <c r="F15" s="4"/>
      <c r="G15" s="4"/>
      <c r="H15" s="4"/>
    </row>
    <row r="16" spans="1:8">
      <c r="A16" s="2"/>
      <c r="B16" s="1"/>
      <c r="C16" s="1"/>
      <c r="D16" s="4"/>
      <c r="E16" s="4"/>
      <c r="F16" s="4"/>
      <c r="G16" s="4"/>
      <c r="H16" s="4"/>
    </row>
    <row r="17" spans="1:8">
      <c r="A17" s="2"/>
      <c r="B17" s="1"/>
      <c r="C17" s="1"/>
      <c r="D17" s="4"/>
      <c r="E17" s="4"/>
      <c r="F17" s="4"/>
      <c r="G17" s="4"/>
      <c r="H17" s="4"/>
    </row>
    <row r="18" spans="1:8">
      <c r="A18" s="2"/>
      <c r="B18" s="1"/>
      <c r="C18" s="1"/>
      <c r="D18" s="4"/>
      <c r="E18" s="4"/>
      <c r="F18" s="4"/>
      <c r="G18" s="4"/>
      <c r="H18" s="4"/>
    </row>
    <row r="19" spans="1:8">
      <c r="A19" s="1"/>
      <c r="B19" s="1"/>
      <c r="C19" s="1"/>
      <c r="D19" s="4"/>
      <c r="E19" s="4"/>
      <c r="F19" s="4"/>
      <c r="G19" s="4"/>
      <c r="H19" s="4"/>
    </row>
  </sheetData>
  <mergeCells count="8">
    <mergeCell ref="A1:H1"/>
    <mergeCell ref="A2:H2"/>
    <mergeCell ref="A3:H3"/>
    <mergeCell ref="D5:E5"/>
    <mergeCell ref="C5:C6"/>
    <mergeCell ref="A5:A6"/>
    <mergeCell ref="H5:H6"/>
    <mergeCell ref="B5:B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7"/>
  <sheetViews>
    <sheetView workbookViewId="0">
      <selection activeCell="E7" sqref="E7"/>
    </sheetView>
  </sheetViews>
  <sheetFormatPr defaultRowHeight="14.4"/>
  <cols>
    <col min="1" max="1" width="5.88671875" customWidth="1"/>
    <col min="2" max="2" width="14.88671875" customWidth="1"/>
    <col min="4" max="4" width="9.5546875" customWidth="1"/>
    <col min="6" max="6" width="11.33203125" customWidth="1"/>
    <col min="12" max="12" width="12.6640625" customWidth="1"/>
    <col min="17" max="17" width="10.5546875" customWidth="1"/>
    <col min="18" max="18" width="12.33203125" customWidth="1"/>
  </cols>
  <sheetData>
    <row r="1" spans="1:20">
      <c r="A1" s="41" t="s">
        <v>43</v>
      </c>
      <c r="B1" s="41"/>
      <c r="C1" s="41"/>
      <c r="D1" s="41"/>
      <c r="E1" s="41"/>
      <c r="F1" s="41"/>
      <c r="G1" s="41"/>
      <c r="H1" s="41"/>
    </row>
    <row r="3" spans="1:20" ht="30" customHeight="1">
      <c r="A3" s="82" t="s">
        <v>14</v>
      </c>
      <c r="B3" s="82" t="s">
        <v>15</v>
      </c>
      <c r="C3" s="92" t="s">
        <v>18</v>
      </c>
      <c r="D3" s="93"/>
      <c r="E3" s="93"/>
      <c r="F3" s="93"/>
      <c r="G3" s="93"/>
      <c r="H3" s="93"/>
      <c r="I3" s="93"/>
      <c r="J3" s="93"/>
      <c r="K3" s="94"/>
      <c r="L3" s="84" t="s">
        <v>31</v>
      </c>
      <c r="M3" s="88"/>
      <c r="N3" s="85"/>
      <c r="O3" s="84" t="s">
        <v>35</v>
      </c>
      <c r="P3" s="85"/>
      <c r="Q3" s="82" t="s">
        <v>38</v>
      </c>
      <c r="R3" s="82" t="s">
        <v>39</v>
      </c>
      <c r="S3" s="82" t="s">
        <v>40</v>
      </c>
      <c r="T3" s="82" t="s">
        <v>41</v>
      </c>
    </row>
    <row r="4" spans="1:20" ht="43.2">
      <c r="A4" s="90"/>
      <c r="B4" s="90"/>
      <c r="C4" s="6" t="s">
        <v>16</v>
      </c>
      <c r="D4" s="6" t="s">
        <v>17</v>
      </c>
      <c r="E4" s="5" t="s">
        <v>19</v>
      </c>
      <c r="F4" s="5" t="s">
        <v>20</v>
      </c>
      <c r="G4" s="91" t="s">
        <v>21</v>
      </c>
      <c r="H4" s="91"/>
      <c r="I4" s="82" t="s">
        <v>24</v>
      </c>
      <c r="J4" s="82" t="s">
        <v>25</v>
      </c>
      <c r="K4" s="82" t="s">
        <v>26</v>
      </c>
      <c r="L4" s="86"/>
      <c r="M4" s="89"/>
      <c r="N4" s="87"/>
      <c r="O4" s="86"/>
      <c r="P4" s="87"/>
      <c r="Q4" s="83"/>
      <c r="R4" s="83"/>
      <c r="S4" s="83"/>
      <c r="T4" s="83"/>
    </row>
    <row r="5" spans="1:20">
      <c r="A5" s="83"/>
      <c r="B5" s="83"/>
      <c r="C5" s="3" t="s">
        <v>27</v>
      </c>
      <c r="D5" s="3" t="s">
        <v>28</v>
      </c>
      <c r="E5" s="3" t="s">
        <v>29</v>
      </c>
      <c r="F5" s="3" t="s">
        <v>30</v>
      </c>
      <c r="G5" s="3" t="s">
        <v>22</v>
      </c>
      <c r="H5" s="3" t="s">
        <v>23</v>
      </c>
      <c r="I5" s="83"/>
      <c r="J5" s="83"/>
      <c r="K5" s="83"/>
      <c r="L5" s="3" t="s">
        <v>32</v>
      </c>
      <c r="M5" s="3" t="s">
        <v>33</v>
      </c>
      <c r="N5" s="3" t="s">
        <v>34</v>
      </c>
      <c r="O5" s="3" t="s">
        <v>36</v>
      </c>
      <c r="P5" s="3" t="s">
        <v>37</v>
      </c>
      <c r="Q5" s="5"/>
      <c r="R5" s="5"/>
      <c r="S5" s="5"/>
      <c r="T5" s="5"/>
    </row>
    <row r="6" spans="1:20" ht="20.100000000000001" customHeight="1">
      <c r="A6" s="2">
        <v>1</v>
      </c>
      <c r="B6" s="1" t="s">
        <v>42</v>
      </c>
      <c r="C6" s="1">
        <v>0</v>
      </c>
      <c r="D6" s="1">
        <v>510</v>
      </c>
      <c r="E6" s="1">
        <v>232</v>
      </c>
      <c r="F6" s="1">
        <v>68</v>
      </c>
      <c r="G6" s="1">
        <v>0</v>
      </c>
      <c r="H6" s="1">
        <v>6</v>
      </c>
      <c r="I6" s="1">
        <v>41095</v>
      </c>
      <c r="J6" s="1">
        <v>0</v>
      </c>
      <c r="K6" s="1">
        <v>1145</v>
      </c>
      <c r="L6" s="1">
        <v>0</v>
      </c>
      <c r="M6" s="1">
        <v>0</v>
      </c>
      <c r="N6" s="1">
        <v>12</v>
      </c>
      <c r="O6" s="1">
        <v>213</v>
      </c>
      <c r="P6" s="1">
        <v>551</v>
      </c>
      <c r="Q6" s="1">
        <v>163</v>
      </c>
      <c r="R6" s="1">
        <v>0</v>
      </c>
      <c r="S6" s="1">
        <v>53745</v>
      </c>
      <c r="T6" s="1">
        <v>97740</v>
      </c>
    </row>
    <row r="7" spans="1:20" ht="20.100000000000001" customHeight="1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100000000000001" customHeight="1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20.100000000000001" customHeight="1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20.100000000000001" customHeight="1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20.100000000000001" customHeight="1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20.100000000000001" customHeight="1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20.100000000000001" customHeight="1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20.100000000000001" customHeight="1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20.100000000000001" customHeight="1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20.100000000000001" customHeight="1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20.100000000000001" customHeight="1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</sheetData>
  <mergeCells count="13">
    <mergeCell ref="L3:N4"/>
    <mergeCell ref="B3:B5"/>
    <mergeCell ref="A3:A5"/>
    <mergeCell ref="I4:I5"/>
    <mergeCell ref="J4:J5"/>
    <mergeCell ref="K4:K5"/>
    <mergeCell ref="G4:H4"/>
    <mergeCell ref="C3:K3"/>
    <mergeCell ref="O3:P4"/>
    <mergeCell ref="Q3:Q4"/>
    <mergeCell ref="R3:R4"/>
    <mergeCell ref="S3:S4"/>
    <mergeCell ref="T3:T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83"/>
  <sheetViews>
    <sheetView tabSelected="1" topLeftCell="E145" workbookViewId="0">
      <selection activeCell="P24" sqref="P24"/>
    </sheetView>
  </sheetViews>
  <sheetFormatPr defaultRowHeight="14.4"/>
  <cols>
    <col min="1" max="1" width="5.44140625" customWidth="1"/>
    <col min="2" max="2" width="24.88671875" customWidth="1"/>
    <col min="3" max="3" width="15" customWidth="1"/>
    <col min="4" max="4" width="13.6640625" customWidth="1"/>
    <col min="5" max="5" width="14.44140625" customWidth="1"/>
    <col min="6" max="6" width="14.5546875" customWidth="1"/>
    <col min="7" max="7" width="14.6640625" customWidth="1"/>
    <col min="8" max="8" width="15.44140625" customWidth="1"/>
    <col min="9" max="9" width="14.5546875" customWidth="1"/>
    <col min="10" max="10" width="15" customWidth="1"/>
    <col min="11" max="11" width="14.6640625" customWidth="1"/>
    <col min="12" max="12" width="16.109375" customWidth="1"/>
    <col min="13" max="13" width="16.5546875" customWidth="1"/>
    <col min="14" max="14" width="2.109375" customWidth="1"/>
    <col min="15" max="15" width="2.5546875" customWidth="1"/>
    <col min="16" max="16" width="14" customWidth="1"/>
    <col min="17" max="17" width="8.88671875" customWidth="1"/>
  </cols>
  <sheetData>
    <row r="1" spans="1:18" ht="24" customHeight="1"/>
    <row r="2" spans="1:18" ht="24.75" customHeight="1">
      <c r="A2" s="7" t="s">
        <v>51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</row>
    <row r="3" spans="1:18" ht="24.9" customHeight="1">
      <c r="A3" s="10" t="s">
        <v>52</v>
      </c>
      <c r="B3" s="10" t="s">
        <v>53</v>
      </c>
      <c r="C3" s="11" t="s">
        <v>54</v>
      </c>
      <c r="D3" s="11" t="s">
        <v>44</v>
      </c>
      <c r="E3" s="11" t="s">
        <v>45</v>
      </c>
      <c r="F3" s="11" t="s">
        <v>46</v>
      </c>
      <c r="G3" s="11" t="s">
        <v>47</v>
      </c>
      <c r="H3" s="11" t="s">
        <v>48</v>
      </c>
      <c r="I3" s="11" t="s">
        <v>55</v>
      </c>
      <c r="J3" s="11" t="s">
        <v>56</v>
      </c>
      <c r="K3" s="11" t="s">
        <v>57</v>
      </c>
      <c r="L3" s="11" t="s">
        <v>58</v>
      </c>
      <c r="M3" s="11" t="s">
        <v>49</v>
      </c>
      <c r="N3" s="11" t="s">
        <v>59</v>
      </c>
      <c r="O3" s="11" t="s">
        <v>50</v>
      </c>
      <c r="P3" s="11" t="s">
        <v>60</v>
      </c>
      <c r="Q3" s="12" t="s">
        <v>61</v>
      </c>
      <c r="R3" s="9"/>
    </row>
    <row r="4" spans="1:18" ht="24.9" customHeight="1">
      <c r="A4" s="13">
        <v>1</v>
      </c>
      <c r="B4" s="14" t="s">
        <v>62</v>
      </c>
      <c r="C4" s="42">
        <v>6250</v>
      </c>
      <c r="D4" s="15">
        <v>503.7</v>
      </c>
      <c r="E4" s="15">
        <v>953.5</v>
      </c>
      <c r="F4" s="16">
        <v>704</v>
      </c>
      <c r="G4" s="17">
        <v>547.65</v>
      </c>
      <c r="H4" s="17">
        <v>518</v>
      </c>
      <c r="I4" s="17">
        <v>330.5</v>
      </c>
      <c r="J4" s="17">
        <v>589</v>
      </c>
      <c r="K4" s="17">
        <v>775</v>
      </c>
      <c r="L4" s="17">
        <v>671</v>
      </c>
      <c r="M4" s="17">
        <v>725.5</v>
      </c>
      <c r="N4" s="17"/>
      <c r="O4" s="17"/>
      <c r="P4" s="17">
        <f>SUM(D4:O4)</f>
        <v>6317.85</v>
      </c>
      <c r="Q4" s="18">
        <f t="shared" ref="Q4:Q23" si="0">P4/C4*100</f>
        <v>101.0856</v>
      </c>
      <c r="R4" s="9"/>
    </row>
    <row r="5" spans="1:18" ht="24.9" customHeight="1">
      <c r="A5" s="13">
        <v>2</v>
      </c>
      <c r="B5" s="14" t="s">
        <v>63</v>
      </c>
      <c r="C5" s="42">
        <v>11500</v>
      </c>
      <c r="D5" s="15">
        <v>685</v>
      </c>
      <c r="E5" s="15">
        <v>1070</v>
      </c>
      <c r="F5" s="17">
        <v>1249.5</v>
      </c>
      <c r="G5" s="16">
        <v>1173</v>
      </c>
      <c r="H5" s="17">
        <v>930.5</v>
      </c>
      <c r="I5" s="17">
        <v>602.4</v>
      </c>
      <c r="J5" s="17">
        <v>874</v>
      </c>
      <c r="K5" s="17">
        <v>1119.5</v>
      </c>
      <c r="L5" s="17">
        <v>1147.5</v>
      </c>
      <c r="M5" s="17">
        <v>869</v>
      </c>
      <c r="N5" s="17"/>
      <c r="O5" s="17"/>
      <c r="P5" s="17">
        <f t="shared" ref="P5:P23" si="1">SUM(D5:O5)</f>
        <v>9720.4</v>
      </c>
      <c r="Q5" s="18">
        <f t="shared" si="0"/>
        <v>84.525217391304338</v>
      </c>
      <c r="R5" s="9"/>
    </row>
    <row r="6" spans="1:18" ht="24.9" customHeight="1">
      <c r="A6" s="13">
        <v>3</v>
      </c>
      <c r="B6" s="14" t="s">
        <v>64</v>
      </c>
      <c r="C6" s="42">
        <v>5300</v>
      </c>
      <c r="D6" s="15">
        <v>259</v>
      </c>
      <c r="E6" s="15">
        <v>482.5</v>
      </c>
      <c r="F6" s="17">
        <v>394.5</v>
      </c>
      <c r="G6" s="17">
        <v>406.5</v>
      </c>
      <c r="H6" s="17">
        <v>414.5</v>
      </c>
      <c r="I6" s="17">
        <v>320.5</v>
      </c>
      <c r="J6" s="17">
        <v>506.5</v>
      </c>
      <c r="K6" s="17">
        <v>439.5</v>
      </c>
      <c r="L6" s="17">
        <v>435</v>
      </c>
      <c r="M6" s="17">
        <v>443</v>
      </c>
      <c r="N6" s="17"/>
      <c r="O6" s="17"/>
      <c r="P6" s="17">
        <f t="shared" si="1"/>
        <v>4101.5</v>
      </c>
      <c r="Q6" s="18">
        <f t="shared" si="0"/>
        <v>77.386792452830193</v>
      </c>
      <c r="R6" s="9"/>
    </row>
    <row r="7" spans="1:18" ht="24.9" customHeight="1">
      <c r="A7" s="13">
        <v>4</v>
      </c>
      <c r="B7" s="14" t="s">
        <v>65</v>
      </c>
      <c r="C7" s="42">
        <v>7200</v>
      </c>
      <c r="D7" s="15">
        <v>364.45</v>
      </c>
      <c r="E7" s="15">
        <v>720.15</v>
      </c>
      <c r="F7" s="17">
        <v>629.85</v>
      </c>
      <c r="G7" s="17">
        <v>638.5</v>
      </c>
      <c r="H7" s="17">
        <v>525.79999999999995</v>
      </c>
      <c r="I7" s="17">
        <v>378.3</v>
      </c>
      <c r="J7" s="17">
        <v>571.54999999999995</v>
      </c>
      <c r="K7" s="17">
        <v>592.5</v>
      </c>
      <c r="L7" s="17">
        <v>551.70000000000005</v>
      </c>
      <c r="M7" s="17">
        <v>627.6</v>
      </c>
      <c r="N7" s="17"/>
      <c r="O7" s="17"/>
      <c r="P7" s="17">
        <f t="shared" si="1"/>
        <v>5600.4000000000005</v>
      </c>
      <c r="Q7" s="18">
        <f t="shared" si="0"/>
        <v>77.783333333333331</v>
      </c>
      <c r="R7" s="9"/>
    </row>
    <row r="8" spans="1:18" ht="24.9" customHeight="1">
      <c r="A8" s="13">
        <v>5</v>
      </c>
      <c r="B8" s="14" t="s">
        <v>66</v>
      </c>
      <c r="C8" s="42">
        <v>4200</v>
      </c>
      <c r="D8" s="15">
        <v>377</v>
      </c>
      <c r="E8" s="15">
        <v>339</v>
      </c>
      <c r="F8" s="17">
        <v>430</v>
      </c>
      <c r="G8" s="17">
        <v>458</v>
      </c>
      <c r="H8" s="17">
        <v>522</v>
      </c>
      <c r="I8" s="17">
        <v>413</v>
      </c>
      <c r="J8" s="17">
        <v>409</v>
      </c>
      <c r="K8" s="17">
        <v>439</v>
      </c>
      <c r="L8" s="17">
        <v>413</v>
      </c>
      <c r="M8" s="17">
        <v>501</v>
      </c>
      <c r="N8" s="17"/>
      <c r="O8" s="17"/>
      <c r="P8" s="17">
        <f t="shared" si="1"/>
        <v>4301</v>
      </c>
      <c r="Q8" s="18">
        <f t="shared" si="0"/>
        <v>102.40476190476191</v>
      </c>
      <c r="R8" s="9"/>
    </row>
    <row r="9" spans="1:18" ht="24.9" customHeight="1">
      <c r="A9" s="13">
        <v>6</v>
      </c>
      <c r="B9" s="14" t="s">
        <v>67</v>
      </c>
      <c r="C9" s="42">
        <v>5800</v>
      </c>
      <c r="D9" s="15">
        <v>316</v>
      </c>
      <c r="E9" s="15">
        <v>541</v>
      </c>
      <c r="F9" s="17">
        <v>421</v>
      </c>
      <c r="G9" s="17">
        <v>480.7</v>
      </c>
      <c r="H9" s="17">
        <v>370</v>
      </c>
      <c r="I9" s="17">
        <v>566</v>
      </c>
      <c r="J9" s="17">
        <v>403</v>
      </c>
      <c r="K9" s="17">
        <v>316</v>
      </c>
      <c r="L9" s="17">
        <v>441</v>
      </c>
      <c r="M9" s="17">
        <v>546</v>
      </c>
      <c r="N9" s="17"/>
      <c r="O9" s="17"/>
      <c r="P9" s="17">
        <f t="shared" si="1"/>
        <v>4400.7</v>
      </c>
      <c r="Q9" s="18">
        <f t="shared" si="0"/>
        <v>75.874137931034483</v>
      </c>
      <c r="R9" s="9"/>
    </row>
    <row r="10" spans="1:18" ht="24.9" customHeight="1">
      <c r="A10" s="13">
        <v>7</v>
      </c>
      <c r="B10" s="14" t="s">
        <v>68</v>
      </c>
      <c r="C10" s="42">
        <v>6300</v>
      </c>
      <c r="D10" s="15">
        <v>357</v>
      </c>
      <c r="E10" s="15">
        <v>373</v>
      </c>
      <c r="F10" s="17">
        <v>431</v>
      </c>
      <c r="G10" s="17">
        <v>355</v>
      </c>
      <c r="H10" s="17">
        <v>426</v>
      </c>
      <c r="I10" s="17">
        <v>375</v>
      </c>
      <c r="J10" s="17">
        <v>367</v>
      </c>
      <c r="K10" s="17">
        <v>432</v>
      </c>
      <c r="L10" s="17">
        <v>410</v>
      </c>
      <c r="M10" s="17">
        <v>239</v>
      </c>
      <c r="N10" s="17"/>
      <c r="O10" s="17"/>
      <c r="P10" s="17">
        <f t="shared" si="1"/>
        <v>3765</v>
      </c>
      <c r="Q10" s="18">
        <f t="shared" si="0"/>
        <v>59.761904761904759</v>
      </c>
      <c r="R10" s="9"/>
    </row>
    <row r="11" spans="1:18" ht="24.9" customHeight="1">
      <c r="A11" s="13">
        <v>8</v>
      </c>
      <c r="B11" s="14" t="s">
        <v>69</v>
      </c>
      <c r="C11" s="42">
        <v>3900</v>
      </c>
      <c r="D11" s="15">
        <v>328</v>
      </c>
      <c r="E11" s="15">
        <v>305</v>
      </c>
      <c r="F11" s="17">
        <v>282</v>
      </c>
      <c r="G11" s="17">
        <v>285</v>
      </c>
      <c r="H11" s="17">
        <v>460</v>
      </c>
      <c r="I11" s="17">
        <v>200</v>
      </c>
      <c r="J11" s="17">
        <v>355</v>
      </c>
      <c r="K11" s="17">
        <v>358</v>
      </c>
      <c r="L11" s="17">
        <v>350</v>
      </c>
      <c r="M11" s="17">
        <v>310</v>
      </c>
      <c r="N11" s="17"/>
      <c r="O11" s="17"/>
      <c r="P11" s="17">
        <f t="shared" si="1"/>
        <v>3233</v>
      </c>
      <c r="Q11" s="18">
        <f t="shared" si="0"/>
        <v>82.897435897435898</v>
      </c>
      <c r="R11" s="9"/>
    </row>
    <row r="12" spans="1:18" ht="24.9" customHeight="1">
      <c r="A12" s="13">
        <v>9</v>
      </c>
      <c r="B12" s="14" t="s">
        <v>70</v>
      </c>
      <c r="C12" s="42">
        <v>1200</v>
      </c>
      <c r="D12" s="15">
        <v>89</v>
      </c>
      <c r="E12" s="15">
        <v>91</v>
      </c>
      <c r="F12" s="17">
        <v>66</v>
      </c>
      <c r="G12" s="17">
        <v>90</v>
      </c>
      <c r="H12" s="17">
        <v>67</v>
      </c>
      <c r="I12" s="17">
        <v>19</v>
      </c>
      <c r="J12" s="17">
        <v>63</v>
      </c>
      <c r="K12" s="17">
        <v>80</v>
      </c>
      <c r="L12" s="17">
        <v>95</v>
      </c>
      <c r="M12" s="17">
        <v>90</v>
      </c>
      <c r="N12" s="17"/>
      <c r="O12" s="17"/>
      <c r="P12" s="17">
        <f t="shared" si="1"/>
        <v>750</v>
      </c>
      <c r="Q12" s="18">
        <f t="shared" si="0"/>
        <v>62.5</v>
      </c>
      <c r="R12" s="9"/>
    </row>
    <row r="13" spans="1:18" ht="24.9" customHeight="1">
      <c r="A13" s="13">
        <v>10</v>
      </c>
      <c r="B13" s="14" t="s">
        <v>71</v>
      </c>
      <c r="C13" s="42">
        <v>3900</v>
      </c>
      <c r="D13" s="15">
        <v>392</v>
      </c>
      <c r="E13" s="15">
        <v>653</v>
      </c>
      <c r="F13" s="17">
        <v>475</v>
      </c>
      <c r="G13" s="16">
        <v>376</v>
      </c>
      <c r="H13" s="17">
        <v>341</v>
      </c>
      <c r="I13" s="17">
        <v>20</v>
      </c>
      <c r="J13" s="17">
        <v>255</v>
      </c>
      <c r="K13" s="17">
        <v>426</v>
      </c>
      <c r="L13" s="17">
        <v>382</v>
      </c>
      <c r="M13" s="17">
        <v>242</v>
      </c>
      <c r="N13" s="17"/>
      <c r="O13" s="17"/>
      <c r="P13" s="17">
        <f t="shared" si="1"/>
        <v>3562</v>
      </c>
      <c r="Q13" s="18">
        <f t="shared" si="0"/>
        <v>91.333333333333329</v>
      </c>
      <c r="R13" s="9"/>
    </row>
    <row r="14" spans="1:18" ht="24.9" customHeight="1">
      <c r="A14" s="13">
        <v>11</v>
      </c>
      <c r="B14" s="14" t="s">
        <v>72</v>
      </c>
      <c r="C14" s="42">
        <v>6290</v>
      </c>
      <c r="D14" s="15">
        <v>375</v>
      </c>
      <c r="E14" s="15">
        <v>650</v>
      </c>
      <c r="F14" s="17">
        <v>462</v>
      </c>
      <c r="G14" s="17">
        <v>494</v>
      </c>
      <c r="H14" s="17">
        <v>628</v>
      </c>
      <c r="I14" s="17">
        <v>354</v>
      </c>
      <c r="J14" s="17">
        <v>260</v>
      </c>
      <c r="K14" s="16">
        <v>417</v>
      </c>
      <c r="L14" s="17">
        <v>588</v>
      </c>
      <c r="M14" s="17">
        <v>519</v>
      </c>
      <c r="N14" s="17"/>
      <c r="O14" s="17"/>
      <c r="P14" s="17">
        <f t="shared" si="1"/>
        <v>4747</v>
      </c>
      <c r="Q14" s="18">
        <f t="shared" si="0"/>
        <v>75.468998410174876</v>
      </c>
      <c r="R14" s="9"/>
    </row>
    <row r="15" spans="1:18" ht="24.9" customHeight="1">
      <c r="A15" s="13">
        <v>12</v>
      </c>
      <c r="B15" s="14" t="s">
        <v>73</v>
      </c>
      <c r="C15" s="42">
        <v>200</v>
      </c>
      <c r="D15" s="15">
        <v>0</v>
      </c>
      <c r="E15" s="15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/>
      <c r="O15" s="17"/>
      <c r="P15" s="17">
        <f t="shared" si="1"/>
        <v>0</v>
      </c>
      <c r="Q15" s="18">
        <f t="shared" si="0"/>
        <v>0</v>
      </c>
      <c r="R15" s="9"/>
    </row>
    <row r="16" spans="1:18" ht="24.9" customHeight="1">
      <c r="A16" s="13">
        <v>13</v>
      </c>
      <c r="B16" s="14" t="s">
        <v>74</v>
      </c>
      <c r="C16" s="42">
        <v>850</v>
      </c>
      <c r="D16" s="15">
        <v>20</v>
      </c>
      <c r="E16" s="15">
        <v>85</v>
      </c>
      <c r="F16" s="17">
        <v>75</v>
      </c>
      <c r="G16" s="17">
        <v>120</v>
      </c>
      <c r="H16" s="17">
        <v>105</v>
      </c>
      <c r="I16" s="17">
        <v>80</v>
      </c>
      <c r="J16" s="17">
        <v>115</v>
      </c>
      <c r="K16" s="17">
        <v>57</v>
      </c>
      <c r="L16" s="17">
        <v>90</v>
      </c>
      <c r="M16" s="17">
        <v>240</v>
      </c>
      <c r="N16" s="17"/>
      <c r="O16" s="17"/>
      <c r="P16" s="17">
        <f t="shared" si="1"/>
        <v>987</v>
      </c>
      <c r="Q16" s="18">
        <f t="shared" si="0"/>
        <v>116.11764705882352</v>
      </c>
      <c r="R16" s="9"/>
    </row>
    <row r="17" spans="1:18" ht="24.9" customHeight="1">
      <c r="A17" s="13">
        <v>14</v>
      </c>
      <c r="B17" s="14" t="s">
        <v>75</v>
      </c>
      <c r="C17" s="42">
        <v>140</v>
      </c>
      <c r="D17" s="15">
        <v>0</v>
      </c>
      <c r="E17" s="15">
        <v>0</v>
      </c>
      <c r="F17" s="17">
        <v>21</v>
      </c>
      <c r="G17" s="17">
        <v>31</v>
      </c>
      <c r="H17" s="17">
        <v>0</v>
      </c>
      <c r="I17" s="17">
        <v>10</v>
      </c>
      <c r="J17" s="17">
        <v>0</v>
      </c>
      <c r="K17" s="17">
        <v>28</v>
      </c>
      <c r="L17" s="17">
        <v>0</v>
      </c>
      <c r="M17" s="17">
        <v>19</v>
      </c>
      <c r="N17" s="17"/>
      <c r="O17" s="17"/>
      <c r="P17" s="17">
        <f t="shared" si="1"/>
        <v>109</v>
      </c>
      <c r="Q17" s="18">
        <f t="shared" si="0"/>
        <v>77.857142857142861</v>
      </c>
      <c r="R17" s="9"/>
    </row>
    <row r="18" spans="1:18" ht="24.9" customHeight="1">
      <c r="A18" s="13">
        <v>15</v>
      </c>
      <c r="B18" s="14" t="s">
        <v>76</v>
      </c>
      <c r="C18" s="42">
        <v>150</v>
      </c>
      <c r="D18" s="15">
        <v>5</v>
      </c>
      <c r="E18" s="15">
        <v>24</v>
      </c>
      <c r="F18" s="17">
        <v>10</v>
      </c>
      <c r="G18" s="17">
        <v>13</v>
      </c>
      <c r="H18" s="17">
        <v>7</v>
      </c>
      <c r="I18" s="17">
        <v>11</v>
      </c>
      <c r="J18" s="17">
        <v>9</v>
      </c>
      <c r="K18" s="17">
        <v>9</v>
      </c>
      <c r="L18" s="17">
        <v>0</v>
      </c>
      <c r="M18" s="17">
        <v>13</v>
      </c>
      <c r="N18" s="17"/>
      <c r="O18" s="17"/>
      <c r="P18" s="17">
        <f t="shared" si="1"/>
        <v>101</v>
      </c>
      <c r="Q18" s="18">
        <f t="shared" si="0"/>
        <v>67.333333333333329</v>
      </c>
      <c r="R18" s="9"/>
    </row>
    <row r="19" spans="1:18" ht="24.9" customHeight="1">
      <c r="A19" s="13">
        <v>16</v>
      </c>
      <c r="B19" s="14" t="s">
        <v>77</v>
      </c>
      <c r="C19" s="42">
        <v>1450</v>
      </c>
      <c r="D19" s="15">
        <v>139</v>
      </c>
      <c r="E19" s="15">
        <v>124</v>
      </c>
      <c r="F19" s="17">
        <v>100</v>
      </c>
      <c r="G19" s="17">
        <v>97</v>
      </c>
      <c r="H19" s="17">
        <v>126</v>
      </c>
      <c r="I19" s="17">
        <v>139</v>
      </c>
      <c r="J19" s="17">
        <v>80</v>
      </c>
      <c r="K19" s="17">
        <v>62</v>
      </c>
      <c r="L19" s="17">
        <v>62</v>
      </c>
      <c r="M19" s="17">
        <v>90</v>
      </c>
      <c r="N19" s="17"/>
      <c r="O19" s="17"/>
      <c r="P19" s="17">
        <f t="shared" si="1"/>
        <v>1019</v>
      </c>
      <c r="Q19" s="18">
        <f t="shared" si="0"/>
        <v>70.275862068965523</v>
      </c>
      <c r="R19" s="9"/>
    </row>
    <row r="20" spans="1:18" ht="24.9" customHeight="1">
      <c r="A20" s="13">
        <v>17</v>
      </c>
      <c r="B20" s="14" t="s">
        <v>78</v>
      </c>
      <c r="C20" s="42">
        <v>120</v>
      </c>
      <c r="D20" s="15">
        <v>0</v>
      </c>
      <c r="E20" s="15">
        <v>18</v>
      </c>
      <c r="F20" s="17">
        <v>12</v>
      </c>
      <c r="G20" s="17">
        <v>9</v>
      </c>
      <c r="H20" s="17">
        <v>13</v>
      </c>
      <c r="I20" s="17">
        <v>14</v>
      </c>
      <c r="J20" s="17">
        <v>5</v>
      </c>
      <c r="K20" s="17">
        <v>23</v>
      </c>
      <c r="L20" s="17">
        <v>8</v>
      </c>
      <c r="M20" s="17">
        <v>15</v>
      </c>
      <c r="N20" s="17"/>
      <c r="O20" s="17"/>
      <c r="P20" s="17">
        <f t="shared" si="1"/>
        <v>117</v>
      </c>
      <c r="Q20" s="18">
        <f t="shared" si="0"/>
        <v>97.5</v>
      </c>
      <c r="R20" s="9"/>
    </row>
    <row r="21" spans="1:18" ht="24.9" customHeight="1">
      <c r="A21" s="13">
        <v>18</v>
      </c>
      <c r="B21" s="14" t="s">
        <v>79</v>
      </c>
      <c r="C21" s="42">
        <v>250</v>
      </c>
      <c r="D21" s="15">
        <v>0</v>
      </c>
      <c r="E21" s="15">
        <v>8</v>
      </c>
      <c r="F21" s="17">
        <v>5</v>
      </c>
      <c r="G21" s="17">
        <v>8</v>
      </c>
      <c r="H21" s="17">
        <v>14</v>
      </c>
      <c r="I21" s="17">
        <v>0</v>
      </c>
      <c r="J21" s="17">
        <v>7.5</v>
      </c>
      <c r="K21" s="17">
        <v>0</v>
      </c>
      <c r="L21" s="17">
        <v>6</v>
      </c>
      <c r="M21" s="17">
        <v>0</v>
      </c>
      <c r="N21" s="17"/>
      <c r="O21" s="17"/>
      <c r="P21" s="17">
        <f t="shared" si="1"/>
        <v>48.5</v>
      </c>
      <c r="Q21" s="18">
        <f t="shared" si="0"/>
        <v>19.400000000000002</v>
      </c>
      <c r="R21" s="9"/>
    </row>
    <row r="22" spans="1:18" ht="24.9" customHeight="1">
      <c r="A22" s="13">
        <v>19</v>
      </c>
      <c r="B22" s="14" t="s">
        <v>80</v>
      </c>
      <c r="C22" s="42">
        <v>600</v>
      </c>
      <c r="D22" s="15">
        <v>38</v>
      </c>
      <c r="E22" s="15">
        <v>48</v>
      </c>
      <c r="F22" s="17">
        <v>41</v>
      </c>
      <c r="G22" s="17">
        <v>54</v>
      </c>
      <c r="H22" s="17">
        <v>54</v>
      </c>
      <c r="I22" s="17">
        <v>45</v>
      </c>
      <c r="J22" s="17">
        <v>45</v>
      </c>
      <c r="K22" s="17">
        <v>36</v>
      </c>
      <c r="L22" s="17">
        <v>45</v>
      </c>
      <c r="M22" s="17">
        <v>45</v>
      </c>
      <c r="N22" s="17"/>
      <c r="O22" s="17"/>
      <c r="P22" s="17">
        <f t="shared" si="1"/>
        <v>451</v>
      </c>
      <c r="Q22" s="18">
        <f t="shared" si="0"/>
        <v>75.166666666666671</v>
      </c>
      <c r="R22" s="9"/>
    </row>
    <row r="23" spans="1:18" ht="24.9" customHeight="1">
      <c r="A23" s="13"/>
      <c r="B23" s="38" t="s">
        <v>81</v>
      </c>
      <c r="C23" s="43">
        <f>SUM(C4:C22)</f>
        <v>65600</v>
      </c>
      <c r="D23" s="39">
        <f t="shared" ref="D23:O23" si="2">SUM(D4:D22)</f>
        <v>4248.1499999999996</v>
      </c>
      <c r="E23" s="39">
        <f t="shared" si="2"/>
        <v>6485.15</v>
      </c>
      <c r="F23" s="39">
        <f t="shared" si="2"/>
        <v>5808.85</v>
      </c>
      <c r="G23" s="39">
        <f t="shared" si="2"/>
        <v>5636.35</v>
      </c>
      <c r="H23" s="39">
        <f t="shared" si="2"/>
        <v>5521.8</v>
      </c>
      <c r="I23" s="39">
        <f t="shared" si="2"/>
        <v>3877.7</v>
      </c>
      <c r="J23" s="39">
        <f t="shared" si="2"/>
        <v>4914.55</v>
      </c>
      <c r="K23" s="39">
        <f t="shared" si="2"/>
        <v>5609.5</v>
      </c>
      <c r="L23" s="39">
        <f t="shared" si="2"/>
        <v>5695.2</v>
      </c>
      <c r="M23" s="39">
        <f t="shared" si="2"/>
        <v>5534.1</v>
      </c>
      <c r="N23" s="39">
        <f t="shared" si="2"/>
        <v>0</v>
      </c>
      <c r="O23" s="39">
        <f t="shared" si="2"/>
        <v>0</v>
      </c>
      <c r="P23" s="17">
        <f t="shared" si="1"/>
        <v>53331.35</v>
      </c>
      <c r="Q23" s="18">
        <f t="shared" si="0"/>
        <v>81.297789634146341</v>
      </c>
      <c r="R23" s="9"/>
    </row>
    <row r="24" spans="1:18" ht="15.6">
      <c r="A24" s="19"/>
      <c r="B24" s="19"/>
      <c r="C24" s="20"/>
      <c r="D24" s="21"/>
      <c r="E24" s="21"/>
      <c r="F24" s="19"/>
      <c r="G24" s="19"/>
      <c r="H24" s="19"/>
      <c r="I24" s="19"/>
      <c r="J24" s="19"/>
      <c r="K24" s="19"/>
      <c r="L24" s="19"/>
      <c r="M24" s="19"/>
      <c r="N24" s="22"/>
      <c r="O24" s="19"/>
      <c r="P24" s="19"/>
      <c r="Q24" s="19"/>
      <c r="R24" s="9"/>
    </row>
    <row r="25" spans="1:18" ht="15.6">
      <c r="A25" s="19"/>
      <c r="B25" s="19"/>
      <c r="C25" s="23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9"/>
    </row>
    <row r="26" spans="1:18" ht="15.6">
      <c r="A26" s="19"/>
      <c r="B26" s="19"/>
      <c r="C26" s="19"/>
      <c r="D26" s="19"/>
      <c r="E26" s="24"/>
      <c r="F26" s="19"/>
      <c r="G26" s="19"/>
      <c r="H26" s="25"/>
      <c r="I26" s="19"/>
      <c r="J26" s="19"/>
      <c r="K26" s="19"/>
      <c r="L26" s="19"/>
      <c r="M26" s="19"/>
      <c r="N26" s="19"/>
      <c r="O26" s="19"/>
      <c r="P26" s="19"/>
      <c r="Q26" s="19"/>
      <c r="R26" s="9"/>
    </row>
    <row r="27" spans="1:18" ht="15.6">
      <c r="A27" s="26" t="s">
        <v>82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9"/>
    </row>
    <row r="28" spans="1:18" ht="24.9" customHeight="1">
      <c r="A28" s="10" t="s">
        <v>52</v>
      </c>
      <c r="B28" s="10" t="s">
        <v>53</v>
      </c>
      <c r="C28" s="11" t="s">
        <v>54</v>
      </c>
      <c r="D28" s="11" t="s">
        <v>44</v>
      </c>
      <c r="E28" s="11" t="s">
        <v>45</v>
      </c>
      <c r="F28" s="11" t="s">
        <v>46</v>
      </c>
      <c r="G28" s="11" t="s">
        <v>47</v>
      </c>
      <c r="H28" s="11" t="s">
        <v>48</v>
      </c>
      <c r="I28" s="11" t="s">
        <v>55</v>
      </c>
      <c r="J28" s="11" t="s">
        <v>56</v>
      </c>
      <c r="K28" s="11" t="s">
        <v>57</v>
      </c>
      <c r="L28" s="11" t="s">
        <v>58</v>
      </c>
      <c r="M28" s="11" t="s">
        <v>49</v>
      </c>
      <c r="N28" s="11" t="s">
        <v>59</v>
      </c>
      <c r="O28" s="11" t="s">
        <v>50</v>
      </c>
      <c r="P28" s="11" t="s">
        <v>60</v>
      </c>
      <c r="Q28" s="12" t="s">
        <v>61</v>
      </c>
      <c r="R28" s="9"/>
    </row>
    <row r="29" spans="1:18" ht="24.9" customHeight="1">
      <c r="A29" s="13">
        <v>1</v>
      </c>
      <c r="B29" s="14" t="s">
        <v>62</v>
      </c>
      <c r="C29" s="27">
        <v>1500</v>
      </c>
      <c r="D29" s="15">
        <v>10</v>
      </c>
      <c r="E29" s="15">
        <v>125</v>
      </c>
      <c r="F29" s="18">
        <v>321</v>
      </c>
      <c r="G29" s="17">
        <v>181</v>
      </c>
      <c r="H29" s="17">
        <v>20</v>
      </c>
      <c r="I29" s="17">
        <v>131</v>
      </c>
      <c r="J29" s="17">
        <v>154</v>
      </c>
      <c r="K29" s="17">
        <v>258</v>
      </c>
      <c r="L29" s="17">
        <v>46</v>
      </c>
      <c r="M29" s="17">
        <v>55</v>
      </c>
      <c r="N29" s="17"/>
      <c r="O29" s="17"/>
      <c r="P29" s="15">
        <f>SUM(D29:O29)</f>
        <v>1301</v>
      </c>
      <c r="Q29" s="17">
        <f t="shared" ref="Q29:Q48" si="3">P29/C29*100</f>
        <v>86.733333333333334</v>
      </c>
      <c r="R29" s="9"/>
    </row>
    <row r="30" spans="1:18" ht="24.9" customHeight="1">
      <c r="A30" s="13">
        <v>2</v>
      </c>
      <c r="B30" s="14" t="s">
        <v>63</v>
      </c>
      <c r="C30" s="27">
        <v>3500</v>
      </c>
      <c r="D30" s="15">
        <v>100</v>
      </c>
      <c r="E30" s="15">
        <v>280</v>
      </c>
      <c r="F30" s="18">
        <v>300</v>
      </c>
      <c r="G30" s="17">
        <v>175</v>
      </c>
      <c r="H30" s="17">
        <v>50</v>
      </c>
      <c r="I30" s="17">
        <v>300</v>
      </c>
      <c r="J30" s="17">
        <v>460</v>
      </c>
      <c r="K30" s="17">
        <v>1146</v>
      </c>
      <c r="L30" s="17">
        <v>452</v>
      </c>
      <c r="M30" s="17">
        <v>400</v>
      </c>
      <c r="N30" s="17"/>
      <c r="O30" s="17"/>
      <c r="P30" s="15">
        <f t="shared" ref="P30:P48" si="4">SUM(D30:O30)</f>
        <v>3663</v>
      </c>
      <c r="Q30" s="17">
        <f t="shared" si="3"/>
        <v>104.65714285714284</v>
      </c>
      <c r="R30" s="9"/>
    </row>
    <row r="31" spans="1:18" ht="24.9" customHeight="1">
      <c r="A31" s="13">
        <v>3</v>
      </c>
      <c r="B31" s="14" t="s">
        <v>64</v>
      </c>
      <c r="C31" s="27">
        <v>2100</v>
      </c>
      <c r="D31" s="15">
        <v>90</v>
      </c>
      <c r="E31" s="15">
        <v>114</v>
      </c>
      <c r="F31" s="18">
        <v>323</v>
      </c>
      <c r="G31" s="17">
        <v>149</v>
      </c>
      <c r="H31" s="17">
        <v>1</v>
      </c>
      <c r="I31" s="17">
        <v>162</v>
      </c>
      <c r="J31" s="17">
        <v>86</v>
      </c>
      <c r="K31" s="17">
        <v>324</v>
      </c>
      <c r="L31" s="17">
        <v>165</v>
      </c>
      <c r="M31" s="17">
        <v>31</v>
      </c>
      <c r="N31" s="17"/>
      <c r="O31" s="17"/>
      <c r="P31" s="15">
        <f t="shared" si="4"/>
        <v>1445</v>
      </c>
      <c r="Q31" s="17">
        <f t="shared" si="3"/>
        <v>68.80952380952381</v>
      </c>
      <c r="R31" s="9"/>
    </row>
    <row r="32" spans="1:18" ht="24.9" customHeight="1">
      <c r="A32" s="13">
        <v>4</v>
      </c>
      <c r="B32" s="14" t="s">
        <v>65</v>
      </c>
      <c r="C32" s="27">
        <v>2950</v>
      </c>
      <c r="D32" s="28">
        <v>216</v>
      </c>
      <c r="E32" s="15">
        <v>190</v>
      </c>
      <c r="F32" s="17">
        <v>477</v>
      </c>
      <c r="G32" s="17">
        <v>189</v>
      </c>
      <c r="H32" s="17">
        <v>6</v>
      </c>
      <c r="I32" s="17">
        <v>205</v>
      </c>
      <c r="J32" s="17">
        <v>353</v>
      </c>
      <c r="K32" s="17">
        <v>535</v>
      </c>
      <c r="L32" s="17">
        <v>374</v>
      </c>
      <c r="M32" s="17">
        <v>289</v>
      </c>
      <c r="N32" s="17"/>
      <c r="O32" s="17"/>
      <c r="P32" s="15">
        <f t="shared" si="4"/>
        <v>2834</v>
      </c>
      <c r="Q32" s="17">
        <f t="shared" si="3"/>
        <v>96.067796610169481</v>
      </c>
      <c r="R32" s="9"/>
    </row>
    <row r="33" spans="1:18" ht="24.9" customHeight="1">
      <c r="A33" s="13">
        <v>5</v>
      </c>
      <c r="B33" s="14" t="s">
        <v>66</v>
      </c>
      <c r="C33" s="27">
        <v>2600</v>
      </c>
      <c r="D33" s="15">
        <v>166</v>
      </c>
      <c r="E33" s="15">
        <v>260</v>
      </c>
      <c r="F33" s="17">
        <v>120</v>
      </c>
      <c r="G33" s="17">
        <v>248</v>
      </c>
      <c r="H33" s="17">
        <v>42</v>
      </c>
      <c r="I33" s="17">
        <v>140</v>
      </c>
      <c r="J33" s="17">
        <v>452</v>
      </c>
      <c r="K33" s="17">
        <v>211</v>
      </c>
      <c r="L33" s="17">
        <v>293</v>
      </c>
      <c r="M33" s="17">
        <v>290</v>
      </c>
      <c r="N33" s="17"/>
      <c r="O33" s="17"/>
      <c r="P33" s="15">
        <f t="shared" si="4"/>
        <v>2222</v>
      </c>
      <c r="Q33" s="17">
        <f t="shared" si="3"/>
        <v>85.461538461538467</v>
      </c>
      <c r="R33" s="9"/>
    </row>
    <row r="34" spans="1:18" ht="24.9" customHeight="1">
      <c r="A34" s="13">
        <v>6</v>
      </c>
      <c r="B34" s="14" t="s">
        <v>67</v>
      </c>
      <c r="C34" s="27">
        <v>2000</v>
      </c>
      <c r="D34" s="15">
        <v>79</v>
      </c>
      <c r="E34" s="15">
        <v>214</v>
      </c>
      <c r="F34" s="17">
        <v>98</v>
      </c>
      <c r="G34" s="17">
        <v>135</v>
      </c>
      <c r="H34" s="17">
        <v>20</v>
      </c>
      <c r="I34" s="17">
        <v>55</v>
      </c>
      <c r="J34" s="17">
        <v>329</v>
      </c>
      <c r="K34" s="17">
        <v>244</v>
      </c>
      <c r="L34" s="17">
        <v>226</v>
      </c>
      <c r="M34" s="17">
        <v>55</v>
      </c>
      <c r="N34" s="17"/>
      <c r="O34" s="17"/>
      <c r="P34" s="15">
        <f t="shared" si="4"/>
        <v>1455</v>
      </c>
      <c r="Q34" s="17">
        <f t="shared" si="3"/>
        <v>72.75</v>
      </c>
      <c r="R34" s="9"/>
    </row>
    <row r="35" spans="1:18" ht="24.9" customHeight="1">
      <c r="A35" s="13">
        <v>7</v>
      </c>
      <c r="B35" s="14" t="s">
        <v>68</v>
      </c>
      <c r="C35" s="27">
        <v>4200</v>
      </c>
      <c r="D35" s="15">
        <v>199</v>
      </c>
      <c r="E35" s="15">
        <v>271</v>
      </c>
      <c r="F35" s="17">
        <v>609</v>
      </c>
      <c r="G35" s="17">
        <v>153</v>
      </c>
      <c r="H35" s="17">
        <v>127</v>
      </c>
      <c r="I35" s="17">
        <v>367</v>
      </c>
      <c r="J35" s="17">
        <v>565</v>
      </c>
      <c r="K35" s="17">
        <v>827</v>
      </c>
      <c r="L35" s="17">
        <v>601</v>
      </c>
      <c r="M35" s="17">
        <v>415</v>
      </c>
      <c r="N35" s="17"/>
      <c r="O35" s="17"/>
      <c r="P35" s="15">
        <f t="shared" si="4"/>
        <v>4134</v>
      </c>
      <c r="Q35" s="17">
        <f t="shared" si="3"/>
        <v>98.428571428571431</v>
      </c>
      <c r="R35" s="9"/>
    </row>
    <row r="36" spans="1:18" ht="24.9" customHeight="1">
      <c r="A36" s="13">
        <v>8</v>
      </c>
      <c r="B36" s="14" t="s">
        <v>69</v>
      </c>
      <c r="C36" s="27">
        <v>1400</v>
      </c>
      <c r="D36" s="15">
        <v>46</v>
      </c>
      <c r="E36" s="29">
        <v>170</v>
      </c>
      <c r="F36" s="17">
        <v>50</v>
      </c>
      <c r="G36" s="17">
        <v>49</v>
      </c>
      <c r="H36" s="17">
        <v>0</v>
      </c>
      <c r="I36" s="17">
        <v>150</v>
      </c>
      <c r="J36" s="17">
        <v>176</v>
      </c>
      <c r="K36" s="17">
        <v>453</v>
      </c>
      <c r="L36" s="17">
        <v>200</v>
      </c>
      <c r="M36" s="17">
        <v>166</v>
      </c>
      <c r="N36" s="17"/>
      <c r="O36" s="17"/>
      <c r="P36" s="15">
        <f t="shared" si="4"/>
        <v>1460</v>
      </c>
      <c r="Q36" s="17">
        <f t="shared" si="3"/>
        <v>104.28571428571429</v>
      </c>
      <c r="R36" s="9"/>
    </row>
    <row r="37" spans="1:18" ht="24.9" customHeight="1">
      <c r="A37" s="13">
        <v>9</v>
      </c>
      <c r="B37" s="14" t="s">
        <v>70</v>
      </c>
      <c r="C37" s="27">
        <v>460</v>
      </c>
      <c r="D37" s="15">
        <v>36</v>
      </c>
      <c r="E37" s="15">
        <v>30</v>
      </c>
      <c r="F37" s="17">
        <v>100</v>
      </c>
      <c r="G37" s="17">
        <v>0</v>
      </c>
      <c r="H37" s="17">
        <v>10</v>
      </c>
      <c r="I37" s="17">
        <v>20</v>
      </c>
      <c r="J37" s="17">
        <v>10</v>
      </c>
      <c r="K37" s="17">
        <v>121</v>
      </c>
      <c r="L37" s="17">
        <v>93</v>
      </c>
      <c r="M37" s="17">
        <v>0</v>
      </c>
      <c r="N37" s="17"/>
      <c r="O37" s="17"/>
      <c r="P37" s="15">
        <f t="shared" si="4"/>
        <v>420</v>
      </c>
      <c r="Q37" s="17">
        <f t="shared" si="3"/>
        <v>91.304347826086953</v>
      </c>
      <c r="R37" s="9"/>
    </row>
    <row r="38" spans="1:18" ht="24.9" customHeight="1">
      <c r="A38" s="13">
        <v>10</v>
      </c>
      <c r="B38" s="14" t="s">
        <v>71</v>
      </c>
      <c r="C38" s="27">
        <v>1358</v>
      </c>
      <c r="D38" s="15">
        <v>6</v>
      </c>
      <c r="E38" s="15">
        <v>289</v>
      </c>
      <c r="F38" s="17">
        <v>106</v>
      </c>
      <c r="G38" s="17">
        <v>34</v>
      </c>
      <c r="H38" s="17">
        <v>10</v>
      </c>
      <c r="I38" s="17">
        <v>107</v>
      </c>
      <c r="J38" s="17">
        <v>120</v>
      </c>
      <c r="K38" s="17">
        <v>273</v>
      </c>
      <c r="L38" s="17">
        <v>120</v>
      </c>
      <c r="M38" s="17">
        <v>10</v>
      </c>
      <c r="N38" s="17"/>
      <c r="O38" s="17"/>
      <c r="P38" s="15">
        <f t="shared" si="4"/>
        <v>1075</v>
      </c>
      <c r="Q38" s="17">
        <f t="shared" si="3"/>
        <v>79.160530191458022</v>
      </c>
      <c r="R38" s="9"/>
    </row>
    <row r="39" spans="1:18" ht="24.9" customHeight="1">
      <c r="A39" s="13">
        <v>11</v>
      </c>
      <c r="B39" s="14" t="s">
        <v>72</v>
      </c>
      <c r="C39" s="27">
        <v>2425</v>
      </c>
      <c r="D39" s="15">
        <v>77</v>
      </c>
      <c r="E39" s="15">
        <v>331</v>
      </c>
      <c r="F39" s="17">
        <v>142</v>
      </c>
      <c r="G39" s="16">
        <v>160</v>
      </c>
      <c r="H39" s="17">
        <v>25</v>
      </c>
      <c r="I39" s="17">
        <v>154</v>
      </c>
      <c r="J39" s="17">
        <v>352</v>
      </c>
      <c r="K39" s="17">
        <v>411</v>
      </c>
      <c r="L39" s="17">
        <v>174</v>
      </c>
      <c r="M39" s="17">
        <v>179</v>
      </c>
      <c r="N39" s="17"/>
      <c r="O39" s="17"/>
      <c r="P39" s="15">
        <f t="shared" si="4"/>
        <v>2005</v>
      </c>
      <c r="Q39" s="17">
        <f t="shared" si="3"/>
        <v>82.680412371134011</v>
      </c>
      <c r="R39" s="9"/>
    </row>
    <row r="40" spans="1:18" ht="24.9" customHeight="1">
      <c r="A40" s="13">
        <v>12</v>
      </c>
      <c r="B40" s="14" t="s">
        <v>73</v>
      </c>
      <c r="C40" s="27">
        <v>75</v>
      </c>
      <c r="D40" s="29">
        <v>0</v>
      </c>
      <c r="E40" s="15">
        <v>0</v>
      </c>
      <c r="F40" s="29">
        <v>0</v>
      </c>
      <c r="G40" s="29">
        <v>0</v>
      </c>
      <c r="H40" s="29">
        <v>0</v>
      </c>
      <c r="I40" s="29">
        <v>0</v>
      </c>
      <c r="J40" s="17">
        <v>0</v>
      </c>
      <c r="K40" s="17">
        <v>0</v>
      </c>
      <c r="L40" s="17">
        <v>0</v>
      </c>
      <c r="M40" s="17">
        <v>0</v>
      </c>
      <c r="N40" s="17"/>
      <c r="O40" s="17"/>
      <c r="P40" s="15">
        <f t="shared" si="4"/>
        <v>0</v>
      </c>
      <c r="Q40" s="17">
        <f t="shared" si="3"/>
        <v>0</v>
      </c>
      <c r="R40" s="9"/>
    </row>
    <row r="41" spans="1:18" ht="24.9" customHeight="1">
      <c r="A41" s="13">
        <v>13</v>
      </c>
      <c r="B41" s="14" t="s">
        <v>83</v>
      </c>
      <c r="C41" s="27">
        <v>290</v>
      </c>
      <c r="D41" s="15">
        <v>9</v>
      </c>
      <c r="E41" s="15">
        <v>45</v>
      </c>
      <c r="F41" s="17">
        <v>20</v>
      </c>
      <c r="G41" s="17">
        <v>47</v>
      </c>
      <c r="H41" s="17">
        <v>0</v>
      </c>
      <c r="I41" s="17">
        <v>41</v>
      </c>
      <c r="J41" s="17">
        <v>48</v>
      </c>
      <c r="K41" s="17">
        <v>34</v>
      </c>
      <c r="L41" s="17">
        <v>34</v>
      </c>
      <c r="M41" s="17">
        <v>0</v>
      </c>
      <c r="N41" s="17"/>
      <c r="O41" s="17"/>
      <c r="P41" s="15">
        <f t="shared" si="4"/>
        <v>278</v>
      </c>
      <c r="Q41" s="17">
        <f t="shared" si="3"/>
        <v>95.862068965517238</v>
      </c>
      <c r="R41" s="9"/>
    </row>
    <row r="42" spans="1:18" ht="24.9" customHeight="1">
      <c r="A42" s="13">
        <v>14</v>
      </c>
      <c r="B42" s="14" t="s">
        <v>75</v>
      </c>
      <c r="C42" s="27">
        <v>16</v>
      </c>
      <c r="D42" s="29">
        <v>0</v>
      </c>
      <c r="E42" s="15">
        <v>0</v>
      </c>
      <c r="F42" s="29">
        <v>0</v>
      </c>
      <c r="G42" s="29">
        <v>2</v>
      </c>
      <c r="H42" s="29">
        <v>0</v>
      </c>
      <c r="I42" s="29">
        <v>0</v>
      </c>
      <c r="J42" s="17">
        <v>0</v>
      </c>
      <c r="K42" s="17">
        <v>3</v>
      </c>
      <c r="L42" s="17">
        <v>0</v>
      </c>
      <c r="M42" s="17">
        <v>0</v>
      </c>
      <c r="N42" s="17"/>
      <c r="O42" s="17"/>
      <c r="P42" s="15">
        <f t="shared" si="4"/>
        <v>5</v>
      </c>
      <c r="Q42" s="17">
        <f t="shared" si="3"/>
        <v>31.25</v>
      </c>
      <c r="R42" s="9"/>
    </row>
    <row r="43" spans="1:18" ht="24.9" customHeight="1">
      <c r="A43" s="13">
        <v>15</v>
      </c>
      <c r="B43" s="14" t="s">
        <v>84</v>
      </c>
      <c r="C43" s="27">
        <v>48</v>
      </c>
      <c r="D43" s="29">
        <v>0</v>
      </c>
      <c r="E43" s="29">
        <v>12</v>
      </c>
      <c r="F43" s="29">
        <v>0</v>
      </c>
      <c r="G43" s="17">
        <v>0</v>
      </c>
      <c r="H43" s="29">
        <v>0</v>
      </c>
      <c r="I43" s="17">
        <v>0</v>
      </c>
      <c r="J43" s="17">
        <v>5</v>
      </c>
      <c r="K43" s="17">
        <v>0</v>
      </c>
      <c r="L43" s="17">
        <v>0</v>
      </c>
      <c r="M43" s="17">
        <v>0</v>
      </c>
      <c r="N43" s="17"/>
      <c r="O43" s="17"/>
      <c r="P43" s="15">
        <f t="shared" si="4"/>
        <v>17</v>
      </c>
      <c r="Q43" s="17">
        <f t="shared" si="3"/>
        <v>35.416666666666671</v>
      </c>
      <c r="R43" s="9"/>
    </row>
    <row r="44" spans="1:18" ht="24.9" customHeight="1">
      <c r="A44" s="13">
        <v>16</v>
      </c>
      <c r="B44" s="14" t="s">
        <v>85</v>
      </c>
      <c r="C44" s="27">
        <v>129</v>
      </c>
      <c r="D44" s="15">
        <v>0</v>
      </c>
      <c r="E44" s="29">
        <v>21</v>
      </c>
      <c r="F44" s="17">
        <v>31</v>
      </c>
      <c r="G44" s="17">
        <v>0</v>
      </c>
      <c r="H44" s="17">
        <v>20</v>
      </c>
      <c r="I44" s="17">
        <v>28</v>
      </c>
      <c r="J44" s="17">
        <v>10</v>
      </c>
      <c r="K44" s="17">
        <v>2</v>
      </c>
      <c r="L44" s="17">
        <v>0</v>
      </c>
      <c r="M44" s="17">
        <v>0</v>
      </c>
      <c r="N44" s="17"/>
      <c r="O44" s="17"/>
      <c r="P44" s="15">
        <f t="shared" si="4"/>
        <v>112</v>
      </c>
      <c r="Q44" s="17">
        <f t="shared" si="3"/>
        <v>86.821705426356587</v>
      </c>
      <c r="R44" s="9"/>
    </row>
    <row r="45" spans="1:18" ht="24.9" customHeight="1">
      <c r="A45" s="13">
        <v>17</v>
      </c>
      <c r="B45" s="14" t="s">
        <v>86</v>
      </c>
      <c r="C45" s="27">
        <v>22</v>
      </c>
      <c r="D45" s="15">
        <v>0</v>
      </c>
      <c r="E45" s="15">
        <v>0</v>
      </c>
      <c r="F45" s="17">
        <v>15</v>
      </c>
      <c r="G45" s="29">
        <v>0</v>
      </c>
      <c r="H45" s="17">
        <v>0</v>
      </c>
      <c r="I45" s="17">
        <v>0</v>
      </c>
      <c r="J45" s="17">
        <v>0</v>
      </c>
      <c r="K45" s="17">
        <v>2</v>
      </c>
      <c r="L45" s="17">
        <v>6</v>
      </c>
      <c r="M45" s="17">
        <v>0</v>
      </c>
      <c r="N45" s="17"/>
      <c r="O45" s="17"/>
      <c r="P45" s="15">
        <f t="shared" si="4"/>
        <v>23</v>
      </c>
      <c r="Q45" s="17">
        <f t="shared" si="3"/>
        <v>104.54545454545455</v>
      </c>
      <c r="R45" s="9"/>
    </row>
    <row r="46" spans="1:18" ht="24.9" customHeight="1">
      <c r="A46" s="13">
        <v>18</v>
      </c>
      <c r="B46" s="14" t="s">
        <v>87</v>
      </c>
      <c r="C46" s="27">
        <v>35</v>
      </c>
      <c r="D46" s="15">
        <v>0</v>
      </c>
      <c r="E46" s="29">
        <v>0</v>
      </c>
      <c r="F46" s="17">
        <v>0</v>
      </c>
      <c r="G46" s="29">
        <v>8</v>
      </c>
      <c r="H46" s="17">
        <v>5</v>
      </c>
      <c r="I46" s="17">
        <v>0</v>
      </c>
      <c r="J46" s="17">
        <v>6</v>
      </c>
      <c r="K46" s="17">
        <v>2</v>
      </c>
      <c r="L46" s="17">
        <v>0</v>
      </c>
      <c r="M46" s="17">
        <v>0</v>
      </c>
      <c r="N46" s="17"/>
      <c r="O46" s="17"/>
      <c r="P46" s="15">
        <f t="shared" si="4"/>
        <v>21</v>
      </c>
      <c r="Q46" s="17">
        <f t="shared" si="3"/>
        <v>60</v>
      </c>
      <c r="R46" s="9"/>
    </row>
    <row r="47" spans="1:18" ht="24.9" customHeight="1">
      <c r="A47" s="13">
        <v>19</v>
      </c>
      <c r="B47" s="14" t="s">
        <v>88</v>
      </c>
      <c r="C47" s="27">
        <v>166</v>
      </c>
      <c r="D47" s="15">
        <v>8</v>
      </c>
      <c r="E47" s="15">
        <v>22</v>
      </c>
      <c r="F47" s="17">
        <v>20</v>
      </c>
      <c r="G47" s="17">
        <v>15</v>
      </c>
      <c r="H47" s="29">
        <v>0</v>
      </c>
      <c r="I47" s="29">
        <v>25</v>
      </c>
      <c r="J47" s="17">
        <v>30</v>
      </c>
      <c r="K47" s="17">
        <v>15</v>
      </c>
      <c r="L47" s="17">
        <v>13</v>
      </c>
      <c r="M47" s="17">
        <v>0</v>
      </c>
      <c r="N47" s="17"/>
      <c r="O47" s="17"/>
      <c r="P47" s="15">
        <f t="shared" si="4"/>
        <v>148</v>
      </c>
      <c r="Q47" s="17">
        <f t="shared" si="3"/>
        <v>89.156626506024097</v>
      </c>
      <c r="R47" s="9"/>
    </row>
    <row r="48" spans="1:18" ht="24.9" customHeight="1">
      <c r="A48" s="40"/>
      <c r="B48" s="38" t="s">
        <v>81</v>
      </c>
      <c r="C48" s="30">
        <f t="shared" ref="C48:O48" si="5">SUM(C29:C47)</f>
        <v>25274</v>
      </c>
      <c r="D48" s="30">
        <f t="shared" si="5"/>
        <v>1042</v>
      </c>
      <c r="E48" s="30">
        <f t="shared" si="5"/>
        <v>2374</v>
      </c>
      <c r="F48" s="30">
        <f t="shared" si="5"/>
        <v>2732</v>
      </c>
      <c r="G48" s="30">
        <f t="shared" si="5"/>
        <v>1545</v>
      </c>
      <c r="H48" s="30">
        <f t="shared" si="5"/>
        <v>336</v>
      </c>
      <c r="I48" s="30">
        <f t="shared" si="5"/>
        <v>1885</v>
      </c>
      <c r="J48" s="30">
        <f t="shared" si="5"/>
        <v>3156</v>
      </c>
      <c r="K48" s="30">
        <f t="shared" si="5"/>
        <v>4861</v>
      </c>
      <c r="L48" s="30">
        <f t="shared" si="5"/>
        <v>2797</v>
      </c>
      <c r="M48" s="30">
        <f t="shared" si="5"/>
        <v>1890</v>
      </c>
      <c r="N48" s="30">
        <f t="shared" si="5"/>
        <v>0</v>
      </c>
      <c r="O48" s="30">
        <f t="shared" si="5"/>
        <v>0</v>
      </c>
      <c r="P48" s="15">
        <f t="shared" si="4"/>
        <v>22618</v>
      </c>
      <c r="Q48" s="17">
        <f t="shared" si="3"/>
        <v>89.49117670333149</v>
      </c>
      <c r="R48" s="9"/>
    </row>
    <row r="49" spans="1:18" ht="15.6">
      <c r="A49" s="19"/>
      <c r="B49" s="19"/>
      <c r="C49" s="20"/>
      <c r="D49" s="19"/>
      <c r="E49" s="24"/>
      <c r="F49" s="24"/>
      <c r="G49" s="24"/>
      <c r="H49" s="24"/>
      <c r="I49" s="24"/>
      <c r="J49" s="19"/>
      <c r="K49" s="19"/>
      <c r="L49" s="19"/>
      <c r="M49" s="19"/>
      <c r="N49" s="19"/>
      <c r="O49" s="19"/>
      <c r="P49" s="19"/>
      <c r="Q49" s="19"/>
      <c r="R49" s="9"/>
    </row>
    <row r="50" spans="1:18" ht="15.6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31"/>
      <c r="N50" s="19"/>
      <c r="O50" s="19"/>
      <c r="P50" s="19"/>
      <c r="Q50" s="19"/>
      <c r="R50" s="9"/>
    </row>
    <row r="51" spans="1:18" ht="15.6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25"/>
      <c r="N51" s="19"/>
      <c r="O51" s="19"/>
      <c r="P51" s="19"/>
      <c r="Q51" s="19"/>
      <c r="R51" s="9"/>
    </row>
    <row r="52" spans="1:18" ht="15.6">
      <c r="A52" s="26" t="s">
        <v>89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9"/>
    </row>
    <row r="53" spans="1:18" ht="24.9" customHeight="1">
      <c r="A53" s="10" t="s">
        <v>52</v>
      </c>
      <c r="B53" s="10" t="s">
        <v>53</v>
      </c>
      <c r="C53" s="11" t="s">
        <v>54</v>
      </c>
      <c r="D53" s="11" t="s">
        <v>44</v>
      </c>
      <c r="E53" s="11" t="s">
        <v>45</v>
      </c>
      <c r="F53" s="11" t="s">
        <v>46</v>
      </c>
      <c r="G53" s="11" t="s">
        <v>47</v>
      </c>
      <c r="H53" s="11" t="s">
        <v>48</v>
      </c>
      <c r="I53" s="11" t="s">
        <v>55</v>
      </c>
      <c r="J53" s="11" t="s">
        <v>56</v>
      </c>
      <c r="K53" s="11" t="s">
        <v>57</v>
      </c>
      <c r="L53" s="11" t="s">
        <v>58</v>
      </c>
      <c r="M53" s="11" t="s">
        <v>49</v>
      </c>
      <c r="N53" s="11" t="s">
        <v>59</v>
      </c>
      <c r="O53" s="11" t="s">
        <v>50</v>
      </c>
      <c r="P53" s="11" t="s">
        <v>60</v>
      </c>
      <c r="Q53" s="12" t="s">
        <v>61</v>
      </c>
      <c r="R53" s="9"/>
    </row>
    <row r="54" spans="1:18" ht="24.9" customHeight="1">
      <c r="A54" s="13">
        <v>1</v>
      </c>
      <c r="B54" s="14" t="s">
        <v>62</v>
      </c>
      <c r="C54" s="27">
        <v>280</v>
      </c>
      <c r="D54" s="15">
        <v>0</v>
      </c>
      <c r="E54" s="15">
        <v>10</v>
      </c>
      <c r="F54" s="32">
        <v>6</v>
      </c>
      <c r="G54" s="32">
        <v>21</v>
      </c>
      <c r="H54" s="32">
        <v>12</v>
      </c>
      <c r="I54" s="32">
        <v>15</v>
      </c>
      <c r="J54" s="32">
        <v>14</v>
      </c>
      <c r="K54" s="17">
        <v>24</v>
      </c>
      <c r="L54" s="32">
        <v>2</v>
      </c>
      <c r="M54" s="17">
        <v>2</v>
      </c>
      <c r="N54" s="32"/>
      <c r="O54" s="32"/>
      <c r="P54" s="32">
        <f>SUM(D54:O54)</f>
        <v>106</v>
      </c>
      <c r="Q54" s="33">
        <f t="shared" ref="Q54:Q73" si="6">P54/C54*100</f>
        <v>37.857142857142854</v>
      </c>
      <c r="R54" s="9"/>
    </row>
    <row r="55" spans="1:18" ht="24.9" customHeight="1">
      <c r="A55" s="13">
        <v>2</v>
      </c>
      <c r="B55" s="14" t="s">
        <v>63</v>
      </c>
      <c r="C55" s="27">
        <v>3750</v>
      </c>
      <c r="D55" s="15">
        <v>100</v>
      </c>
      <c r="E55" s="15">
        <v>472</v>
      </c>
      <c r="F55" s="32">
        <v>400</v>
      </c>
      <c r="G55" s="32">
        <v>413</v>
      </c>
      <c r="H55" s="32">
        <v>446</v>
      </c>
      <c r="I55" s="32">
        <v>140</v>
      </c>
      <c r="J55" s="32">
        <v>166</v>
      </c>
      <c r="K55" s="17">
        <v>600</v>
      </c>
      <c r="L55" s="32">
        <v>184</v>
      </c>
      <c r="M55" s="17">
        <v>398</v>
      </c>
      <c r="N55" s="32"/>
      <c r="O55" s="32"/>
      <c r="P55" s="32">
        <f t="shared" ref="P55:P73" si="7">SUM(D55:O55)</f>
        <v>3319</v>
      </c>
      <c r="Q55" s="33">
        <f t="shared" si="6"/>
        <v>88.506666666666661</v>
      </c>
      <c r="R55" s="9"/>
    </row>
    <row r="56" spans="1:18" ht="24.9" customHeight="1">
      <c r="A56" s="13">
        <v>3</v>
      </c>
      <c r="B56" s="14" t="s">
        <v>64</v>
      </c>
      <c r="C56" s="27">
        <v>750</v>
      </c>
      <c r="D56" s="15">
        <v>30</v>
      </c>
      <c r="E56" s="15">
        <v>72</v>
      </c>
      <c r="F56" s="32">
        <v>73</v>
      </c>
      <c r="G56" s="32">
        <v>56</v>
      </c>
      <c r="H56" s="32">
        <v>51</v>
      </c>
      <c r="I56" s="32">
        <v>39</v>
      </c>
      <c r="J56" s="32">
        <v>40</v>
      </c>
      <c r="K56" s="17">
        <v>64</v>
      </c>
      <c r="L56" s="32">
        <v>72</v>
      </c>
      <c r="M56" s="17">
        <v>72</v>
      </c>
      <c r="N56" s="32"/>
      <c r="O56" s="32"/>
      <c r="P56" s="32">
        <f t="shared" si="7"/>
        <v>569</v>
      </c>
      <c r="Q56" s="33">
        <f t="shared" si="6"/>
        <v>75.866666666666674</v>
      </c>
      <c r="R56" s="9"/>
    </row>
    <row r="57" spans="1:18" ht="24.9" customHeight="1">
      <c r="A57" s="13">
        <v>4</v>
      </c>
      <c r="B57" s="14" t="s">
        <v>65</v>
      </c>
      <c r="C57" s="27">
        <v>1850</v>
      </c>
      <c r="D57" s="15">
        <v>56</v>
      </c>
      <c r="E57" s="15">
        <v>141</v>
      </c>
      <c r="F57" s="32">
        <v>44</v>
      </c>
      <c r="G57" s="32">
        <v>113</v>
      </c>
      <c r="H57" s="32">
        <v>125</v>
      </c>
      <c r="I57" s="32">
        <v>58</v>
      </c>
      <c r="J57" s="32">
        <v>57</v>
      </c>
      <c r="K57" s="17">
        <v>102</v>
      </c>
      <c r="L57" s="32">
        <v>101</v>
      </c>
      <c r="M57" s="17">
        <v>165</v>
      </c>
      <c r="N57" s="32"/>
      <c r="O57" s="32"/>
      <c r="P57" s="32">
        <f t="shared" si="7"/>
        <v>962</v>
      </c>
      <c r="Q57" s="33">
        <f t="shared" si="6"/>
        <v>52</v>
      </c>
      <c r="R57" s="9"/>
    </row>
    <row r="58" spans="1:18" ht="24.9" customHeight="1">
      <c r="A58" s="13">
        <v>5</v>
      </c>
      <c r="B58" s="14" t="s">
        <v>66</v>
      </c>
      <c r="C58" s="27">
        <v>1500</v>
      </c>
      <c r="D58" s="15">
        <v>68</v>
      </c>
      <c r="E58" s="15">
        <v>121</v>
      </c>
      <c r="F58" s="32">
        <v>98</v>
      </c>
      <c r="G58" s="32">
        <v>174</v>
      </c>
      <c r="H58" s="32">
        <v>110</v>
      </c>
      <c r="I58" s="32">
        <v>80</v>
      </c>
      <c r="J58" s="32">
        <v>122</v>
      </c>
      <c r="K58" s="17">
        <v>73</v>
      </c>
      <c r="L58" s="32">
        <v>157</v>
      </c>
      <c r="M58" s="17">
        <v>162</v>
      </c>
      <c r="N58" s="34"/>
      <c r="O58" s="32"/>
      <c r="P58" s="32">
        <f t="shared" si="7"/>
        <v>1165</v>
      </c>
      <c r="Q58" s="33">
        <f t="shared" si="6"/>
        <v>77.666666666666657</v>
      </c>
      <c r="R58" s="9"/>
    </row>
    <row r="59" spans="1:18" ht="24.9" customHeight="1">
      <c r="A59" s="13">
        <v>6</v>
      </c>
      <c r="B59" s="14" t="s">
        <v>67</v>
      </c>
      <c r="C59" s="27">
        <v>850</v>
      </c>
      <c r="D59" s="15">
        <v>15</v>
      </c>
      <c r="E59" s="15">
        <v>84</v>
      </c>
      <c r="F59" s="32">
        <v>59</v>
      </c>
      <c r="G59" s="32">
        <v>68</v>
      </c>
      <c r="H59" s="32">
        <v>70</v>
      </c>
      <c r="I59" s="32">
        <v>13</v>
      </c>
      <c r="J59" s="32">
        <v>68</v>
      </c>
      <c r="K59" s="17">
        <v>17</v>
      </c>
      <c r="L59" s="32">
        <v>76</v>
      </c>
      <c r="M59" s="17">
        <v>115</v>
      </c>
      <c r="N59" s="32"/>
      <c r="O59" s="32"/>
      <c r="P59" s="32">
        <f t="shared" si="7"/>
        <v>585</v>
      </c>
      <c r="Q59" s="33">
        <f t="shared" si="6"/>
        <v>68.82352941176471</v>
      </c>
      <c r="R59" s="9"/>
    </row>
    <row r="60" spans="1:18" ht="24.9" customHeight="1">
      <c r="A60" s="13">
        <v>7</v>
      </c>
      <c r="B60" s="14" t="s">
        <v>68</v>
      </c>
      <c r="C60" s="27">
        <v>1650</v>
      </c>
      <c r="D60" s="15">
        <v>67</v>
      </c>
      <c r="E60" s="15">
        <v>126</v>
      </c>
      <c r="F60" s="32">
        <v>103</v>
      </c>
      <c r="G60" s="32">
        <v>150</v>
      </c>
      <c r="H60" s="32">
        <v>80</v>
      </c>
      <c r="I60" s="32">
        <v>129</v>
      </c>
      <c r="J60" s="32">
        <v>53</v>
      </c>
      <c r="K60" s="17">
        <v>134</v>
      </c>
      <c r="L60" s="32">
        <v>136</v>
      </c>
      <c r="M60" s="17">
        <v>143</v>
      </c>
      <c r="N60" s="32"/>
      <c r="O60" s="32"/>
      <c r="P60" s="32">
        <f t="shared" si="7"/>
        <v>1121</v>
      </c>
      <c r="Q60" s="33">
        <f t="shared" si="6"/>
        <v>67.939393939393938</v>
      </c>
      <c r="R60" s="9"/>
    </row>
    <row r="61" spans="1:18" ht="24.9" customHeight="1">
      <c r="A61" s="13">
        <v>8</v>
      </c>
      <c r="B61" s="14" t="s">
        <v>69</v>
      </c>
      <c r="C61" s="27">
        <v>750</v>
      </c>
      <c r="D61" s="15">
        <v>4</v>
      </c>
      <c r="E61" s="29">
        <v>52</v>
      </c>
      <c r="F61" s="32">
        <v>66</v>
      </c>
      <c r="G61" s="32">
        <v>16</v>
      </c>
      <c r="H61" s="32">
        <v>23</v>
      </c>
      <c r="I61" s="32">
        <v>16</v>
      </c>
      <c r="J61" s="32">
        <v>56</v>
      </c>
      <c r="K61" s="17">
        <v>62</v>
      </c>
      <c r="L61" s="32">
        <v>61</v>
      </c>
      <c r="M61" s="17">
        <v>48</v>
      </c>
      <c r="N61" s="34"/>
      <c r="O61" s="32"/>
      <c r="P61" s="32">
        <f t="shared" si="7"/>
        <v>404</v>
      </c>
      <c r="Q61" s="33">
        <f t="shared" si="6"/>
        <v>53.86666666666666</v>
      </c>
      <c r="R61" s="9"/>
    </row>
    <row r="62" spans="1:18" ht="24.9" customHeight="1">
      <c r="A62" s="13">
        <v>9</v>
      </c>
      <c r="B62" s="14" t="s">
        <v>70</v>
      </c>
      <c r="C62" s="27">
        <v>268</v>
      </c>
      <c r="D62" s="15">
        <v>49</v>
      </c>
      <c r="E62" s="15">
        <v>27</v>
      </c>
      <c r="F62" s="32">
        <v>5</v>
      </c>
      <c r="G62" s="32">
        <v>47</v>
      </c>
      <c r="H62" s="32">
        <v>9</v>
      </c>
      <c r="I62" s="29">
        <v>10</v>
      </c>
      <c r="J62" s="32">
        <v>33</v>
      </c>
      <c r="K62" s="17">
        <v>38</v>
      </c>
      <c r="L62" s="32">
        <v>37</v>
      </c>
      <c r="M62" s="17">
        <v>26</v>
      </c>
      <c r="N62" s="32"/>
      <c r="O62" s="32"/>
      <c r="P62" s="32">
        <f t="shared" si="7"/>
        <v>281</v>
      </c>
      <c r="Q62" s="33">
        <f t="shared" si="6"/>
        <v>104.85074626865671</v>
      </c>
      <c r="R62" s="9"/>
    </row>
    <row r="63" spans="1:18" ht="24.9" customHeight="1">
      <c r="A63" s="13">
        <v>10</v>
      </c>
      <c r="B63" s="14" t="s">
        <v>71</v>
      </c>
      <c r="C63" s="27">
        <v>1100</v>
      </c>
      <c r="D63" s="15">
        <v>1</v>
      </c>
      <c r="E63" s="15">
        <v>58</v>
      </c>
      <c r="F63" s="32">
        <v>180</v>
      </c>
      <c r="G63" s="32">
        <v>84</v>
      </c>
      <c r="H63" s="32">
        <v>91</v>
      </c>
      <c r="I63" s="32">
        <v>15</v>
      </c>
      <c r="J63" s="32">
        <v>20</v>
      </c>
      <c r="K63" s="17">
        <v>149</v>
      </c>
      <c r="L63" s="32">
        <v>98</v>
      </c>
      <c r="M63" s="17">
        <v>154</v>
      </c>
      <c r="N63" s="32"/>
      <c r="O63" s="32"/>
      <c r="P63" s="32">
        <f t="shared" si="7"/>
        <v>850</v>
      </c>
      <c r="Q63" s="33">
        <f t="shared" si="6"/>
        <v>77.272727272727266</v>
      </c>
      <c r="R63" s="9"/>
    </row>
    <row r="64" spans="1:18" ht="24.9" customHeight="1">
      <c r="A64" s="13">
        <v>11</v>
      </c>
      <c r="B64" s="14" t="s">
        <v>72</v>
      </c>
      <c r="C64" s="27">
        <v>2185</v>
      </c>
      <c r="D64" s="15">
        <v>65</v>
      </c>
      <c r="E64" s="15">
        <v>256</v>
      </c>
      <c r="F64" s="32">
        <v>187</v>
      </c>
      <c r="G64" s="32">
        <v>214</v>
      </c>
      <c r="H64" s="32">
        <v>198</v>
      </c>
      <c r="I64" s="32">
        <v>91</v>
      </c>
      <c r="J64" s="32">
        <v>197</v>
      </c>
      <c r="K64" s="17">
        <v>162</v>
      </c>
      <c r="L64" s="32">
        <v>146</v>
      </c>
      <c r="M64" s="17">
        <v>218</v>
      </c>
      <c r="N64" s="32"/>
      <c r="O64" s="32"/>
      <c r="P64" s="32">
        <f t="shared" si="7"/>
        <v>1734</v>
      </c>
      <c r="Q64" s="33">
        <f t="shared" si="6"/>
        <v>79.359267734553768</v>
      </c>
      <c r="R64" s="9"/>
    </row>
    <row r="65" spans="1:18" ht="24.9" customHeight="1">
      <c r="A65" s="13">
        <v>12</v>
      </c>
      <c r="B65" s="14" t="s">
        <v>73</v>
      </c>
      <c r="C65" s="27">
        <v>50</v>
      </c>
      <c r="D65" s="15">
        <v>0</v>
      </c>
      <c r="E65" s="15">
        <v>0</v>
      </c>
      <c r="F65" s="32">
        <v>0</v>
      </c>
      <c r="G65" s="29">
        <v>0</v>
      </c>
      <c r="H65" s="29">
        <v>0</v>
      </c>
      <c r="I65" s="29">
        <v>0</v>
      </c>
      <c r="J65" s="32">
        <v>0</v>
      </c>
      <c r="K65" s="17">
        <v>0</v>
      </c>
      <c r="L65" s="32">
        <v>0</v>
      </c>
      <c r="M65" s="17">
        <v>0</v>
      </c>
      <c r="N65" s="32"/>
      <c r="O65" s="32"/>
      <c r="P65" s="32">
        <f t="shared" si="7"/>
        <v>0</v>
      </c>
      <c r="Q65" s="33">
        <f t="shared" si="6"/>
        <v>0</v>
      </c>
      <c r="R65" s="9"/>
    </row>
    <row r="66" spans="1:18" ht="24.9" customHeight="1">
      <c r="A66" s="13">
        <v>13</v>
      </c>
      <c r="B66" s="14" t="s">
        <v>83</v>
      </c>
      <c r="C66" s="27">
        <v>275</v>
      </c>
      <c r="D66" s="15">
        <v>2</v>
      </c>
      <c r="E66" s="15">
        <v>29</v>
      </c>
      <c r="F66" s="32">
        <v>20</v>
      </c>
      <c r="G66" s="32">
        <v>21</v>
      </c>
      <c r="H66" s="29">
        <v>13</v>
      </c>
      <c r="I66" s="32">
        <v>9</v>
      </c>
      <c r="J66" s="32">
        <v>2</v>
      </c>
      <c r="K66" s="17">
        <v>0</v>
      </c>
      <c r="L66" s="32">
        <v>2</v>
      </c>
      <c r="M66" s="17">
        <v>17</v>
      </c>
      <c r="N66" s="32"/>
      <c r="O66" s="32"/>
      <c r="P66" s="32">
        <f t="shared" si="7"/>
        <v>115</v>
      </c>
      <c r="Q66" s="33">
        <f t="shared" si="6"/>
        <v>41.818181818181813</v>
      </c>
      <c r="R66" s="9"/>
    </row>
    <row r="67" spans="1:18" ht="24.9" customHeight="1">
      <c r="A67" s="13">
        <v>14</v>
      </c>
      <c r="B67" s="14" t="s">
        <v>75</v>
      </c>
      <c r="C67" s="27">
        <v>5</v>
      </c>
      <c r="D67" s="15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32">
        <v>0</v>
      </c>
      <c r="K67" s="17">
        <v>1</v>
      </c>
      <c r="L67" s="32">
        <v>0</v>
      </c>
      <c r="M67" s="17">
        <v>0</v>
      </c>
      <c r="N67" s="32"/>
      <c r="O67" s="32"/>
      <c r="P67" s="32">
        <f t="shared" si="7"/>
        <v>1</v>
      </c>
      <c r="Q67" s="33">
        <f t="shared" si="6"/>
        <v>20</v>
      </c>
      <c r="R67" s="9"/>
    </row>
    <row r="68" spans="1:18" ht="24.9" customHeight="1">
      <c r="A68" s="13">
        <v>15</v>
      </c>
      <c r="B68" s="14" t="s">
        <v>84</v>
      </c>
      <c r="C68" s="27">
        <v>10</v>
      </c>
      <c r="D68" s="15">
        <v>0</v>
      </c>
      <c r="E68" s="29">
        <v>0</v>
      </c>
      <c r="F68" s="29">
        <v>0</v>
      </c>
      <c r="G68" s="32">
        <v>1</v>
      </c>
      <c r="H68" s="29">
        <v>0</v>
      </c>
      <c r="I68" s="29">
        <v>0</v>
      </c>
      <c r="J68" s="32">
        <v>0</v>
      </c>
      <c r="K68" s="17">
        <v>1</v>
      </c>
      <c r="L68" s="32">
        <v>0</v>
      </c>
      <c r="M68" s="17">
        <v>0</v>
      </c>
      <c r="N68" s="32"/>
      <c r="O68" s="32"/>
      <c r="P68" s="32">
        <f t="shared" si="7"/>
        <v>2</v>
      </c>
      <c r="Q68" s="33">
        <f t="shared" si="6"/>
        <v>20</v>
      </c>
      <c r="R68" s="9"/>
    </row>
    <row r="69" spans="1:18" ht="24.9" customHeight="1">
      <c r="A69" s="13">
        <v>16</v>
      </c>
      <c r="B69" s="14" t="s">
        <v>85</v>
      </c>
      <c r="C69" s="27">
        <v>195</v>
      </c>
      <c r="D69" s="15">
        <v>0</v>
      </c>
      <c r="E69" s="15">
        <v>28</v>
      </c>
      <c r="F69" s="32">
        <v>31</v>
      </c>
      <c r="G69" s="32">
        <v>15</v>
      </c>
      <c r="H69" s="32">
        <v>10</v>
      </c>
      <c r="I69" s="32">
        <v>11</v>
      </c>
      <c r="J69" s="32">
        <v>11</v>
      </c>
      <c r="K69" s="17">
        <v>12</v>
      </c>
      <c r="L69" s="32">
        <v>0</v>
      </c>
      <c r="M69" s="17">
        <v>40</v>
      </c>
      <c r="N69" s="32"/>
      <c r="O69" s="32"/>
      <c r="P69" s="32">
        <f t="shared" si="7"/>
        <v>158</v>
      </c>
      <c r="Q69" s="33">
        <f t="shared" si="6"/>
        <v>81.025641025641022</v>
      </c>
      <c r="R69" s="9"/>
    </row>
    <row r="70" spans="1:18" ht="24.9" customHeight="1">
      <c r="A70" s="13">
        <v>17</v>
      </c>
      <c r="B70" s="14" t="s">
        <v>86</v>
      </c>
      <c r="C70" s="27">
        <v>5</v>
      </c>
      <c r="D70" s="15">
        <v>0</v>
      </c>
      <c r="E70" s="29">
        <v>0</v>
      </c>
      <c r="F70" s="32">
        <v>0</v>
      </c>
      <c r="G70" s="29">
        <v>0</v>
      </c>
      <c r="H70" s="29">
        <v>0</v>
      </c>
      <c r="I70" s="32">
        <v>0</v>
      </c>
      <c r="J70" s="32">
        <v>0</v>
      </c>
      <c r="K70" s="17">
        <v>0</v>
      </c>
      <c r="L70" s="32">
        <v>0</v>
      </c>
      <c r="M70" s="17">
        <v>0.5</v>
      </c>
      <c r="N70" s="32"/>
      <c r="O70" s="32"/>
      <c r="P70" s="32">
        <f t="shared" si="7"/>
        <v>0.5</v>
      </c>
      <c r="Q70" s="33">
        <f t="shared" si="6"/>
        <v>10</v>
      </c>
      <c r="R70" s="9"/>
    </row>
    <row r="71" spans="1:18" ht="24.9" customHeight="1">
      <c r="A71" s="13">
        <v>18</v>
      </c>
      <c r="B71" s="14" t="s">
        <v>87</v>
      </c>
      <c r="C71" s="27">
        <v>15</v>
      </c>
      <c r="D71" s="15">
        <v>0</v>
      </c>
      <c r="E71" s="15">
        <v>0</v>
      </c>
      <c r="F71" s="32">
        <v>0</v>
      </c>
      <c r="G71" s="29">
        <v>1</v>
      </c>
      <c r="H71" s="29">
        <v>0</v>
      </c>
      <c r="I71" s="32">
        <v>0</v>
      </c>
      <c r="J71" s="32">
        <v>0</v>
      </c>
      <c r="K71" s="17">
        <v>0</v>
      </c>
      <c r="L71" s="32">
        <v>0</v>
      </c>
      <c r="M71" s="17">
        <v>0</v>
      </c>
      <c r="N71" s="32"/>
      <c r="O71" s="32"/>
      <c r="P71" s="32">
        <f t="shared" si="7"/>
        <v>1</v>
      </c>
      <c r="Q71" s="33">
        <f t="shared" si="6"/>
        <v>6.666666666666667</v>
      </c>
      <c r="R71" s="9"/>
    </row>
    <row r="72" spans="1:18" ht="24.9" customHeight="1">
      <c r="A72" s="13">
        <v>19</v>
      </c>
      <c r="B72" s="14" t="s">
        <v>88</v>
      </c>
      <c r="C72" s="27">
        <v>100</v>
      </c>
      <c r="D72" s="15">
        <v>5</v>
      </c>
      <c r="E72" s="15">
        <v>5</v>
      </c>
      <c r="F72" s="29">
        <v>0</v>
      </c>
      <c r="G72" s="32">
        <v>10</v>
      </c>
      <c r="H72" s="32">
        <v>7</v>
      </c>
      <c r="I72" s="29">
        <v>6</v>
      </c>
      <c r="J72" s="32">
        <v>7</v>
      </c>
      <c r="K72" s="17">
        <v>4</v>
      </c>
      <c r="L72" s="32">
        <v>8</v>
      </c>
      <c r="M72" s="17">
        <v>7</v>
      </c>
      <c r="N72" s="32"/>
      <c r="O72" s="32"/>
      <c r="P72" s="32">
        <f t="shared" si="7"/>
        <v>59</v>
      </c>
      <c r="Q72" s="33">
        <f t="shared" si="6"/>
        <v>59</v>
      </c>
      <c r="R72" s="9"/>
    </row>
    <row r="73" spans="1:18" ht="24.9" customHeight="1">
      <c r="A73" s="40"/>
      <c r="B73" s="38" t="s">
        <v>81</v>
      </c>
      <c r="C73" s="30">
        <f t="shared" ref="C73:O73" si="8">SUM(C54:C72)</f>
        <v>15588</v>
      </c>
      <c r="D73" s="30">
        <f t="shared" si="8"/>
        <v>462</v>
      </c>
      <c r="E73" s="30">
        <f t="shared" si="8"/>
        <v>1481</v>
      </c>
      <c r="F73" s="30">
        <f t="shared" si="8"/>
        <v>1272</v>
      </c>
      <c r="G73" s="30">
        <f t="shared" si="8"/>
        <v>1404</v>
      </c>
      <c r="H73" s="30">
        <f t="shared" si="8"/>
        <v>1245</v>
      </c>
      <c r="I73" s="30">
        <f t="shared" si="8"/>
        <v>632</v>
      </c>
      <c r="J73" s="30">
        <f t="shared" si="8"/>
        <v>846</v>
      </c>
      <c r="K73" s="30">
        <f t="shared" si="8"/>
        <v>1443</v>
      </c>
      <c r="L73" s="30">
        <f t="shared" si="8"/>
        <v>1080</v>
      </c>
      <c r="M73" s="30">
        <f t="shared" si="8"/>
        <v>1567.5</v>
      </c>
      <c r="N73" s="30">
        <f t="shared" si="8"/>
        <v>0</v>
      </c>
      <c r="O73" s="30">
        <f t="shared" si="8"/>
        <v>0</v>
      </c>
      <c r="P73" s="32">
        <f t="shared" si="7"/>
        <v>11432.5</v>
      </c>
      <c r="Q73" s="33">
        <f t="shared" si="6"/>
        <v>73.341673081857834</v>
      </c>
      <c r="R73" s="9"/>
    </row>
    <row r="74" spans="1:18" ht="15.6">
      <c r="A74" s="19"/>
      <c r="B74" s="19"/>
      <c r="C74" s="35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9"/>
    </row>
    <row r="75" spans="1:18" ht="15.6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9"/>
    </row>
    <row r="76" spans="1:18" ht="15.6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9"/>
    </row>
    <row r="77" spans="1:18" ht="15.6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9"/>
    </row>
    <row r="78" spans="1:18" ht="15.6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9"/>
    </row>
    <row r="79" spans="1:18" ht="15.6">
      <c r="A79" s="26" t="s">
        <v>90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9"/>
    </row>
    <row r="80" spans="1:18" ht="24.9" customHeight="1">
      <c r="A80" s="10" t="s">
        <v>52</v>
      </c>
      <c r="B80" s="10" t="s">
        <v>53</v>
      </c>
      <c r="C80" s="11" t="s">
        <v>54</v>
      </c>
      <c r="D80" s="11" t="s">
        <v>44</v>
      </c>
      <c r="E80" s="11" t="s">
        <v>45</v>
      </c>
      <c r="F80" s="11" t="s">
        <v>46</v>
      </c>
      <c r="G80" s="11" t="s">
        <v>47</v>
      </c>
      <c r="H80" s="11" t="s">
        <v>48</v>
      </c>
      <c r="I80" s="11" t="s">
        <v>55</v>
      </c>
      <c r="J80" s="11" t="s">
        <v>56</v>
      </c>
      <c r="K80" s="11" t="s">
        <v>57</v>
      </c>
      <c r="L80" s="11" t="s">
        <v>58</v>
      </c>
      <c r="M80" s="11" t="s">
        <v>49</v>
      </c>
      <c r="N80" s="11" t="s">
        <v>59</v>
      </c>
      <c r="O80" s="11" t="s">
        <v>50</v>
      </c>
      <c r="P80" s="11" t="s">
        <v>60</v>
      </c>
      <c r="Q80" s="12" t="s">
        <v>61</v>
      </c>
      <c r="R80" s="9"/>
    </row>
    <row r="81" spans="1:18" ht="24.9" customHeight="1">
      <c r="A81" s="13">
        <v>1</v>
      </c>
      <c r="B81" s="14" t="s">
        <v>62</v>
      </c>
      <c r="C81" s="27">
        <v>2600</v>
      </c>
      <c r="D81" s="18">
        <v>197</v>
      </c>
      <c r="E81" s="18">
        <v>546</v>
      </c>
      <c r="F81" s="18">
        <v>113</v>
      </c>
      <c r="G81" s="18">
        <v>559</v>
      </c>
      <c r="H81" s="18">
        <v>332</v>
      </c>
      <c r="I81" s="18">
        <v>317</v>
      </c>
      <c r="J81" s="32">
        <v>274</v>
      </c>
      <c r="K81" s="32">
        <v>128</v>
      </c>
      <c r="L81" s="18">
        <v>190</v>
      </c>
      <c r="M81" s="32">
        <v>14</v>
      </c>
      <c r="N81" s="18"/>
      <c r="O81" s="15"/>
      <c r="P81" s="15">
        <f>SUM(D81:O81)</f>
        <v>2670</v>
      </c>
      <c r="Q81" s="18">
        <f t="shared" ref="Q81:Q100" si="9">P81/C81*100</f>
        <v>102.69230769230768</v>
      </c>
      <c r="R81" s="9"/>
    </row>
    <row r="82" spans="1:18" ht="24.9" customHeight="1">
      <c r="A82" s="13">
        <v>2</v>
      </c>
      <c r="B82" s="14" t="s">
        <v>63</v>
      </c>
      <c r="C82" s="27">
        <v>7700</v>
      </c>
      <c r="D82" s="18">
        <v>500</v>
      </c>
      <c r="E82" s="15">
        <v>691</v>
      </c>
      <c r="F82" s="18">
        <v>262</v>
      </c>
      <c r="G82" s="15">
        <v>1077</v>
      </c>
      <c r="H82" s="15">
        <v>1193</v>
      </c>
      <c r="I82" s="18">
        <v>750</v>
      </c>
      <c r="J82" s="32">
        <v>940</v>
      </c>
      <c r="K82" s="32">
        <v>900</v>
      </c>
      <c r="L82" s="18">
        <v>576</v>
      </c>
      <c r="M82" s="32">
        <v>912</v>
      </c>
      <c r="N82" s="18"/>
      <c r="O82" s="15"/>
      <c r="P82" s="15">
        <f t="shared" ref="P82:P100" si="10">SUM(D82:O82)</f>
        <v>7801</v>
      </c>
      <c r="Q82" s="18">
        <f t="shared" si="9"/>
        <v>101.31168831168831</v>
      </c>
      <c r="R82" s="9"/>
    </row>
    <row r="83" spans="1:18" ht="24.9" customHeight="1">
      <c r="A83" s="13">
        <v>3</v>
      </c>
      <c r="B83" s="14" t="s">
        <v>64</v>
      </c>
      <c r="C83" s="27">
        <v>3360</v>
      </c>
      <c r="D83" s="18">
        <v>218</v>
      </c>
      <c r="E83" s="18">
        <v>456</v>
      </c>
      <c r="F83" s="18">
        <v>77</v>
      </c>
      <c r="G83" s="18">
        <v>479</v>
      </c>
      <c r="H83" s="18">
        <v>536</v>
      </c>
      <c r="I83" s="18">
        <v>374</v>
      </c>
      <c r="J83" s="32">
        <v>416</v>
      </c>
      <c r="K83" s="32">
        <v>323</v>
      </c>
      <c r="L83" s="18">
        <v>164</v>
      </c>
      <c r="M83" s="32">
        <v>313</v>
      </c>
      <c r="N83" s="18"/>
      <c r="O83" s="15"/>
      <c r="P83" s="15">
        <f t="shared" si="10"/>
        <v>3356</v>
      </c>
      <c r="Q83" s="18">
        <f t="shared" si="9"/>
        <v>99.88095238095238</v>
      </c>
      <c r="R83" s="9"/>
    </row>
    <row r="84" spans="1:18" ht="24.9" customHeight="1">
      <c r="A84" s="13">
        <v>4</v>
      </c>
      <c r="B84" s="14" t="s">
        <v>65</v>
      </c>
      <c r="C84" s="27">
        <v>5300</v>
      </c>
      <c r="D84" s="18">
        <v>285</v>
      </c>
      <c r="E84" s="18">
        <v>679</v>
      </c>
      <c r="F84" s="18">
        <v>124</v>
      </c>
      <c r="G84" s="18">
        <v>1023</v>
      </c>
      <c r="H84" s="18">
        <v>786</v>
      </c>
      <c r="I84" s="18">
        <v>590</v>
      </c>
      <c r="J84" s="32">
        <v>607</v>
      </c>
      <c r="K84" s="32">
        <v>717</v>
      </c>
      <c r="L84" s="18">
        <v>430</v>
      </c>
      <c r="M84" s="32">
        <v>559</v>
      </c>
      <c r="N84" s="18"/>
      <c r="O84" s="15"/>
      <c r="P84" s="15">
        <f t="shared" si="10"/>
        <v>5800</v>
      </c>
      <c r="Q84" s="18">
        <f t="shared" si="9"/>
        <v>109.43396226415094</v>
      </c>
      <c r="R84" s="9"/>
    </row>
    <row r="85" spans="1:18" ht="24.9" customHeight="1">
      <c r="A85" s="13">
        <v>5</v>
      </c>
      <c r="B85" s="14" t="s">
        <v>66</v>
      </c>
      <c r="C85" s="27">
        <v>5100</v>
      </c>
      <c r="D85" s="18">
        <v>449</v>
      </c>
      <c r="E85" s="18">
        <v>741</v>
      </c>
      <c r="F85" s="18">
        <v>375</v>
      </c>
      <c r="G85" s="18">
        <v>843</v>
      </c>
      <c r="H85" s="18">
        <v>698</v>
      </c>
      <c r="I85" s="18">
        <v>718</v>
      </c>
      <c r="J85" s="32">
        <v>697</v>
      </c>
      <c r="K85" s="32">
        <v>502</v>
      </c>
      <c r="L85" s="18">
        <v>549</v>
      </c>
      <c r="M85" s="32">
        <v>756</v>
      </c>
      <c r="N85" s="18"/>
      <c r="O85" s="15"/>
      <c r="P85" s="15">
        <f t="shared" si="10"/>
        <v>6328</v>
      </c>
      <c r="Q85" s="18">
        <f t="shared" si="9"/>
        <v>124.07843137254902</v>
      </c>
      <c r="R85" s="9"/>
    </row>
    <row r="86" spans="1:18" ht="24.9" customHeight="1">
      <c r="A86" s="13">
        <v>6</v>
      </c>
      <c r="B86" s="14" t="s">
        <v>67</v>
      </c>
      <c r="C86" s="27">
        <v>4400</v>
      </c>
      <c r="D86" s="18">
        <v>205</v>
      </c>
      <c r="E86" s="18">
        <v>730</v>
      </c>
      <c r="F86" s="18">
        <v>157</v>
      </c>
      <c r="G86" s="15">
        <v>1132</v>
      </c>
      <c r="H86" s="18">
        <v>670</v>
      </c>
      <c r="I86" s="18">
        <v>362</v>
      </c>
      <c r="J86" s="32">
        <v>515</v>
      </c>
      <c r="K86" s="32">
        <v>420</v>
      </c>
      <c r="L86" s="18">
        <v>272</v>
      </c>
      <c r="M86" s="32">
        <v>797</v>
      </c>
      <c r="N86" s="18"/>
      <c r="O86" s="15"/>
      <c r="P86" s="15">
        <f t="shared" si="10"/>
        <v>5260</v>
      </c>
      <c r="Q86" s="18">
        <f t="shared" si="9"/>
        <v>119.54545454545456</v>
      </c>
      <c r="R86" s="9"/>
    </row>
    <row r="87" spans="1:18" ht="24.9" customHeight="1">
      <c r="A87" s="13">
        <v>7</v>
      </c>
      <c r="B87" s="14" t="s">
        <v>68</v>
      </c>
      <c r="C87" s="27">
        <v>6660</v>
      </c>
      <c r="D87" s="36">
        <v>318</v>
      </c>
      <c r="E87" s="18">
        <v>835</v>
      </c>
      <c r="F87" s="18">
        <v>359</v>
      </c>
      <c r="G87" s="18">
        <v>739</v>
      </c>
      <c r="H87" s="18">
        <v>740</v>
      </c>
      <c r="I87" s="18">
        <v>746</v>
      </c>
      <c r="J87" s="32">
        <v>627</v>
      </c>
      <c r="K87" s="32">
        <v>740</v>
      </c>
      <c r="L87" s="15">
        <v>1076</v>
      </c>
      <c r="M87" s="32">
        <v>524</v>
      </c>
      <c r="N87" s="18"/>
      <c r="O87" s="15"/>
      <c r="P87" s="15">
        <f t="shared" si="10"/>
        <v>6704</v>
      </c>
      <c r="Q87" s="18">
        <f t="shared" si="9"/>
        <v>100.66066066066067</v>
      </c>
      <c r="R87" s="9"/>
    </row>
    <row r="88" spans="1:18" ht="24.9" customHeight="1">
      <c r="A88" s="13">
        <v>8</v>
      </c>
      <c r="B88" s="14" t="s">
        <v>69</v>
      </c>
      <c r="C88" s="27">
        <v>2240</v>
      </c>
      <c r="D88" s="18">
        <v>89</v>
      </c>
      <c r="E88" s="18">
        <v>396</v>
      </c>
      <c r="F88" s="18">
        <v>183</v>
      </c>
      <c r="G88" s="18">
        <v>504</v>
      </c>
      <c r="H88" s="18">
        <v>535</v>
      </c>
      <c r="I88" s="18">
        <v>200</v>
      </c>
      <c r="J88" s="32">
        <v>257</v>
      </c>
      <c r="K88" s="32">
        <v>140</v>
      </c>
      <c r="L88" s="32">
        <v>0</v>
      </c>
      <c r="M88" s="32">
        <v>338</v>
      </c>
      <c r="N88" s="18"/>
      <c r="O88" s="15"/>
      <c r="P88" s="15">
        <f t="shared" si="10"/>
        <v>2642</v>
      </c>
      <c r="Q88" s="18">
        <f t="shared" si="9"/>
        <v>117.94642857142857</v>
      </c>
      <c r="R88" s="9"/>
    </row>
    <row r="89" spans="1:18" ht="24.9" customHeight="1">
      <c r="A89" s="13">
        <v>9</v>
      </c>
      <c r="B89" s="14" t="s">
        <v>70</v>
      </c>
      <c r="C89" s="27">
        <v>900</v>
      </c>
      <c r="D89" s="18">
        <v>88</v>
      </c>
      <c r="E89" s="18">
        <v>182</v>
      </c>
      <c r="F89" s="29">
        <v>0</v>
      </c>
      <c r="G89" s="18">
        <v>202</v>
      </c>
      <c r="H89" s="18">
        <v>135</v>
      </c>
      <c r="I89" s="18">
        <v>102</v>
      </c>
      <c r="J89" s="32">
        <v>103</v>
      </c>
      <c r="K89" s="32">
        <v>54</v>
      </c>
      <c r="L89" s="18">
        <v>83</v>
      </c>
      <c r="M89" s="32">
        <v>75</v>
      </c>
      <c r="N89" s="18"/>
      <c r="O89" s="15"/>
      <c r="P89" s="15">
        <f t="shared" si="10"/>
        <v>1024</v>
      </c>
      <c r="Q89" s="18">
        <f t="shared" si="9"/>
        <v>113.77777777777777</v>
      </c>
      <c r="R89" s="9"/>
    </row>
    <row r="90" spans="1:18" ht="24.9" customHeight="1">
      <c r="A90" s="13">
        <v>10</v>
      </c>
      <c r="B90" s="14" t="s">
        <v>71</v>
      </c>
      <c r="C90" s="27">
        <v>3700</v>
      </c>
      <c r="D90" s="18">
        <v>36</v>
      </c>
      <c r="E90" s="18">
        <v>483</v>
      </c>
      <c r="F90" s="18">
        <v>143</v>
      </c>
      <c r="G90" s="18">
        <v>750</v>
      </c>
      <c r="H90" s="18">
        <v>500</v>
      </c>
      <c r="I90" s="18">
        <v>356</v>
      </c>
      <c r="J90" s="32">
        <v>240</v>
      </c>
      <c r="K90" s="32">
        <v>332</v>
      </c>
      <c r="L90" s="18">
        <v>383</v>
      </c>
      <c r="M90" s="32">
        <v>210</v>
      </c>
      <c r="N90" s="18"/>
      <c r="O90" s="15"/>
      <c r="P90" s="15">
        <f t="shared" si="10"/>
        <v>3433</v>
      </c>
      <c r="Q90" s="18">
        <f t="shared" si="9"/>
        <v>92.783783783783775</v>
      </c>
      <c r="R90" s="9"/>
    </row>
    <row r="91" spans="1:18" ht="24.9" customHeight="1">
      <c r="A91" s="13">
        <v>11</v>
      </c>
      <c r="B91" s="14" t="s">
        <v>72</v>
      </c>
      <c r="C91" s="27">
        <v>5450</v>
      </c>
      <c r="D91" s="18">
        <v>211</v>
      </c>
      <c r="E91" s="18">
        <v>909</v>
      </c>
      <c r="F91" s="18">
        <v>183</v>
      </c>
      <c r="G91" s="18">
        <v>997</v>
      </c>
      <c r="H91" s="18">
        <v>785</v>
      </c>
      <c r="I91" s="18">
        <v>371</v>
      </c>
      <c r="J91" s="32">
        <v>674</v>
      </c>
      <c r="K91" s="32">
        <v>382</v>
      </c>
      <c r="L91" s="18">
        <v>475</v>
      </c>
      <c r="M91" s="32">
        <v>352</v>
      </c>
      <c r="N91" s="18"/>
      <c r="O91" s="15"/>
      <c r="P91" s="15">
        <f t="shared" si="10"/>
        <v>5339</v>
      </c>
      <c r="Q91" s="18">
        <f t="shared" si="9"/>
        <v>97.963302752293586</v>
      </c>
      <c r="R91" s="9"/>
    </row>
    <row r="92" spans="1:18" ht="24.9" customHeight="1">
      <c r="A92" s="13">
        <v>12</v>
      </c>
      <c r="B92" s="14" t="s">
        <v>73</v>
      </c>
      <c r="C92" s="27">
        <v>150</v>
      </c>
      <c r="D92" s="29">
        <v>0</v>
      </c>
      <c r="E92" s="29">
        <v>0</v>
      </c>
      <c r="F92" s="29">
        <v>0</v>
      </c>
      <c r="G92" s="29">
        <v>0</v>
      </c>
      <c r="H92" s="29">
        <v>0</v>
      </c>
      <c r="I92" s="29">
        <v>0</v>
      </c>
      <c r="J92" s="32">
        <v>0</v>
      </c>
      <c r="K92" s="32">
        <v>0</v>
      </c>
      <c r="L92" s="32">
        <v>0</v>
      </c>
      <c r="M92" s="32">
        <v>0</v>
      </c>
      <c r="N92" s="32"/>
      <c r="O92" s="15"/>
      <c r="P92" s="15">
        <f t="shared" si="10"/>
        <v>0</v>
      </c>
      <c r="Q92" s="18">
        <f t="shared" si="9"/>
        <v>0</v>
      </c>
      <c r="R92" s="9"/>
    </row>
    <row r="93" spans="1:18" ht="24.9" customHeight="1">
      <c r="A93" s="13">
        <v>13</v>
      </c>
      <c r="B93" s="14" t="s">
        <v>83</v>
      </c>
      <c r="C93" s="27">
        <v>890</v>
      </c>
      <c r="D93" s="18">
        <v>29</v>
      </c>
      <c r="E93" s="18">
        <v>165</v>
      </c>
      <c r="F93" s="18">
        <v>10</v>
      </c>
      <c r="G93" s="18">
        <v>200</v>
      </c>
      <c r="H93" s="18">
        <v>87</v>
      </c>
      <c r="I93" s="18">
        <v>100</v>
      </c>
      <c r="J93" s="32">
        <v>95</v>
      </c>
      <c r="K93" s="32">
        <v>76</v>
      </c>
      <c r="L93" s="32">
        <v>73</v>
      </c>
      <c r="M93" s="32">
        <v>89</v>
      </c>
      <c r="N93" s="32"/>
      <c r="O93" s="15"/>
      <c r="P93" s="15">
        <f t="shared" si="10"/>
        <v>924</v>
      </c>
      <c r="Q93" s="18">
        <f t="shared" si="9"/>
        <v>103.82022471910113</v>
      </c>
      <c r="R93" s="9"/>
    </row>
    <row r="94" spans="1:18" ht="24.9" customHeight="1">
      <c r="A94" s="13">
        <v>14</v>
      </c>
      <c r="B94" s="14" t="s">
        <v>75</v>
      </c>
      <c r="C94" s="27">
        <v>25</v>
      </c>
      <c r="D94" s="29">
        <v>0</v>
      </c>
      <c r="E94" s="29">
        <v>0</v>
      </c>
      <c r="F94" s="29">
        <v>0</v>
      </c>
      <c r="G94" s="29">
        <v>11</v>
      </c>
      <c r="H94" s="29">
        <v>0</v>
      </c>
      <c r="I94" s="29">
        <v>0</v>
      </c>
      <c r="J94" s="32">
        <v>0</v>
      </c>
      <c r="K94" s="32">
        <v>6</v>
      </c>
      <c r="L94" s="32">
        <v>0</v>
      </c>
      <c r="M94" s="32">
        <v>0</v>
      </c>
      <c r="N94" s="18"/>
      <c r="O94" s="15"/>
      <c r="P94" s="15">
        <f t="shared" si="10"/>
        <v>17</v>
      </c>
      <c r="Q94" s="18">
        <f t="shared" si="9"/>
        <v>68</v>
      </c>
      <c r="R94" s="9"/>
    </row>
    <row r="95" spans="1:18" ht="24.9" customHeight="1">
      <c r="A95" s="13">
        <v>15</v>
      </c>
      <c r="B95" s="14" t="s">
        <v>84</v>
      </c>
      <c r="C95" s="27">
        <v>70</v>
      </c>
      <c r="D95" s="29">
        <v>0</v>
      </c>
      <c r="E95" s="18">
        <v>12</v>
      </c>
      <c r="F95" s="18">
        <v>5</v>
      </c>
      <c r="G95" s="18">
        <v>9</v>
      </c>
      <c r="H95" s="29">
        <v>6</v>
      </c>
      <c r="I95" s="29">
        <v>0</v>
      </c>
      <c r="J95" s="32">
        <v>4</v>
      </c>
      <c r="K95" s="32">
        <v>3</v>
      </c>
      <c r="L95" s="18">
        <v>5</v>
      </c>
      <c r="M95" s="32">
        <v>1</v>
      </c>
      <c r="N95" s="32"/>
      <c r="O95" s="15"/>
      <c r="P95" s="15">
        <f t="shared" si="10"/>
        <v>45</v>
      </c>
      <c r="Q95" s="18">
        <f t="shared" si="9"/>
        <v>64.285714285714292</v>
      </c>
      <c r="R95" s="9"/>
    </row>
    <row r="96" spans="1:18" ht="24.9" customHeight="1">
      <c r="A96" s="13">
        <v>16</v>
      </c>
      <c r="B96" s="14" t="s">
        <v>85</v>
      </c>
      <c r="C96" s="27">
        <v>1125</v>
      </c>
      <c r="D96" s="29">
        <v>0</v>
      </c>
      <c r="E96" s="18">
        <v>210</v>
      </c>
      <c r="F96" s="18">
        <v>50</v>
      </c>
      <c r="G96" s="18">
        <v>210</v>
      </c>
      <c r="H96" s="18">
        <v>133</v>
      </c>
      <c r="I96" s="18">
        <v>148</v>
      </c>
      <c r="J96" s="32">
        <v>120</v>
      </c>
      <c r="K96" s="32">
        <v>100</v>
      </c>
      <c r="L96" s="18">
        <v>82</v>
      </c>
      <c r="M96" s="32">
        <v>72</v>
      </c>
      <c r="N96" s="18"/>
      <c r="O96" s="15"/>
      <c r="P96" s="15">
        <f t="shared" si="10"/>
        <v>1125</v>
      </c>
      <c r="Q96" s="18">
        <f t="shared" si="9"/>
        <v>100</v>
      </c>
      <c r="R96" s="9"/>
    </row>
    <row r="97" spans="1:18" ht="24.9" customHeight="1">
      <c r="A97" s="13">
        <v>17</v>
      </c>
      <c r="B97" s="14" t="s">
        <v>86</v>
      </c>
      <c r="C97" s="27">
        <v>100</v>
      </c>
      <c r="D97" s="29">
        <v>0</v>
      </c>
      <c r="E97" s="18">
        <v>15</v>
      </c>
      <c r="F97" s="18">
        <v>15</v>
      </c>
      <c r="G97" s="18">
        <v>25</v>
      </c>
      <c r="H97" s="18">
        <v>20</v>
      </c>
      <c r="I97" s="18">
        <v>10</v>
      </c>
      <c r="J97" s="32">
        <v>10</v>
      </c>
      <c r="K97" s="32">
        <v>14</v>
      </c>
      <c r="L97" s="18">
        <v>20</v>
      </c>
      <c r="M97" s="32">
        <v>9</v>
      </c>
      <c r="N97" s="18"/>
      <c r="O97" s="15"/>
      <c r="P97" s="15">
        <f t="shared" si="10"/>
        <v>138</v>
      </c>
      <c r="Q97" s="18">
        <f t="shared" si="9"/>
        <v>138</v>
      </c>
      <c r="R97" s="9"/>
    </row>
    <row r="98" spans="1:18" ht="24.9" customHeight="1">
      <c r="A98" s="13">
        <v>18</v>
      </c>
      <c r="B98" s="14" t="s">
        <v>87</v>
      </c>
      <c r="C98" s="27">
        <v>110</v>
      </c>
      <c r="D98" s="29">
        <v>0</v>
      </c>
      <c r="E98" s="18">
        <v>8</v>
      </c>
      <c r="F98" s="29">
        <v>0</v>
      </c>
      <c r="G98" s="18">
        <v>22</v>
      </c>
      <c r="H98" s="18">
        <v>16</v>
      </c>
      <c r="I98" s="18">
        <v>0</v>
      </c>
      <c r="J98" s="32">
        <v>10</v>
      </c>
      <c r="K98" s="32">
        <v>10</v>
      </c>
      <c r="L98" s="32">
        <v>8</v>
      </c>
      <c r="M98" s="32">
        <v>11</v>
      </c>
      <c r="N98" s="32"/>
      <c r="O98" s="15"/>
      <c r="P98" s="15">
        <f t="shared" si="10"/>
        <v>85</v>
      </c>
      <c r="Q98" s="18">
        <f t="shared" si="9"/>
        <v>77.272727272727266</v>
      </c>
      <c r="R98" s="9"/>
    </row>
    <row r="99" spans="1:18" ht="24.9" customHeight="1">
      <c r="A99" s="13">
        <v>19</v>
      </c>
      <c r="B99" s="14" t="s">
        <v>88</v>
      </c>
      <c r="C99" s="27">
        <v>420</v>
      </c>
      <c r="D99" s="18">
        <v>49</v>
      </c>
      <c r="E99" s="18">
        <v>46</v>
      </c>
      <c r="F99" s="18">
        <v>20</v>
      </c>
      <c r="G99" s="18">
        <v>70</v>
      </c>
      <c r="H99" s="18">
        <v>90</v>
      </c>
      <c r="I99" s="18">
        <v>45</v>
      </c>
      <c r="J99" s="32">
        <v>45</v>
      </c>
      <c r="K99" s="32">
        <v>46</v>
      </c>
      <c r="L99" s="18">
        <v>50</v>
      </c>
      <c r="M99" s="32">
        <v>50</v>
      </c>
      <c r="N99" s="18"/>
      <c r="O99" s="15"/>
      <c r="P99" s="15">
        <f t="shared" si="10"/>
        <v>511</v>
      </c>
      <c r="Q99" s="18">
        <f t="shared" si="9"/>
        <v>121.66666666666666</v>
      </c>
      <c r="R99" s="9"/>
    </row>
    <row r="100" spans="1:18" ht="24.9" customHeight="1">
      <c r="A100" s="40"/>
      <c r="B100" s="38" t="s">
        <v>81</v>
      </c>
      <c r="C100" s="30">
        <f t="shared" ref="C100:O100" si="11">SUM(C81:C99)</f>
        <v>50300</v>
      </c>
      <c r="D100" s="30">
        <f t="shared" si="11"/>
        <v>2674</v>
      </c>
      <c r="E100" s="30">
        <f t="shared" si="11"/>
        <v>7104</v>
      </c>
      <c r="F100" s="30">
        <f t="shared" si="11"/>
        <v>2076</v>
      </c>
      <c r="G100" s="30">
        <f t="shared" si="11"/>
        <v>8852</v>
      </c>
      <c r="H100" s="30">
        <f t="shared" si="11"/>
        <v>7262</v>
      </c>
      <c r="I100" s="30">
        <f t="shared" si="11"/>
        <v>5189</v>
      </c>
      <c r="J100" s="30">
        <f t="shared" si="11"/>
        <v>5634</v>
      </c>
      <c r="K100" s="30">
        <f t="shared" si="11"/>
        <v>4893</v>
      </c>
      <c r="L100" s="30">
        <f t="shared" si="11"/>
        <v>4436</v>
      </c>
      <c r="M100" s="30">
        <f t="shared" si="11"/>
        <v>5082</v>
      </c>
      <c r="N100" s="30">
        <f t="shared" si="11"/>
        <v>0</v>
      </c>
      <c r="O100" s="30">
        <f t="shared" si="11"/>
        <v>0</v>
      </c>
      <c r="P100" s="15">
        <f t="shared" si="10"/>
        <v>53202</v>
      </c>
      <c r="Q100" s="18">
        <f t="shared" si="9"/>
        <v>105.76938369781313</v>
      </c>
      <c r="R100" s="9"/>
    </row>
    <row r="101" spans="1:18" ht="15.6">
      <c r="A101" s="19"/>
      <c r="B101" s="19"/>
      <c r="C101" s="25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9"/>
    </row>
    <row r="102" spans="1:18" ht="15.6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9"/>
    </row>
    <row r="103" spans="1:18" ht="15.6">
      <c r="A103" s="26" t="s">
        <v>91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9"/>
    </row>
    <row r="104" spans="1:18" ht="24.9" customHeight="1">
      <c r="A104" s="10" t="s">
        <v>52</v>
      </c>
      <c r="B104" s="10" t="s">
        <v>53</v>
      </c>
      <c r="C104" s="11" t="s">
        <v>54</v>
      </c>
      <c r="D104" s="11" t="s">
        <v>44</v>
      </c>
      <c r="E104" s="11" t="s">
        <v>45</v>
      </c>
      <c r="F104" s="11" t="s">
        <v>46</v>
      </c>
      <c r="G104" s="11" t="s">
        <v>47</v>
      </c>
      <c r="H104" s="11" t="s">
        <v>48</v>
      </c>
      <c r="I104" s="11" t="s">
        <v>55</v>
      </c>
      <c r="J104" s="11" t="s">
        <v>56</v>
      </c>
      <c r="K104" s="11" t="s">
        <v>57</v>
      </c>
      <c r="L104" s="11" t="s">
        <v>58</v>
      </c>
      <c r="M104" s="11" t="s">
        <v>49</v>
      </c>
      <c r="N104" s="11" t="s">
        <v>59</v>
      </c>
      <c r="O104" s="11" t="s">
        <v>50</v>
      </c>
      <c r="P104" s="11" t="s">
        <v>60</v>
      </c>
      <c r="Q104" s="12" t="s">
        <v>61</v>
      </c>
      <c r="R104" s="9"/>
    </row>
    <row r="105" spans="1:18" ht="24.9" customHeight="1">
      <c r="A105" s="13">
        <v>1</v>
      </c>
      <c r="B105" s="14" t="s">
        <v>62</v>
      </c>
      <c r="C105" s="37">
        <v>700</v>
      </c>
      <c r="D105" s="15">
        <v>45</v>
      </c>
      <c r="E105" s="15">
        <v>45</v>
      </c>
      <c r="F105" s="29">
        <v>14</v>
      </c>
      <c r="G105" s="15">
        <v>5</v>
      </c>
      <c r="H105" s="29">
        <v>15</v>
      </c>
      <c r="I105" s="17">
        <v>44</v>
      </c>
      <c r="J105" s="29">
        <v>10</v>
      </c>
      <c r="K105" s="17">
        <v>37.6</v>
      </c>
      <c r="L105" s="17"/>
      <c r="M105" s="16"/>
      <c r="N105" s="15"/>
      <c r="O105" s="17"/>
      <c r="P105" s="17">
        <f>SUM(D105:O105)</f>
        <v>215.6</v>
      </c>
      <c r="Q105" s="17">
        <f t="shared" ref="Q105:Q124" si="12">P105/C105*100</f>
        <v>30.8</v>
      </c>
      <c r="R105" s="9"/>
    </row>
    <row r="106" spans="1:18" ht="24.9" customHeight="1">
      <c r="A106" s="13">
        <v>2</v>
      </c>
      <c r="B106" s="14" t="s">
        <v>63</v>
      </c>
      <c r="C106" s="37">
        <v>1500</v>
      </c>
      <c r="D106" s="15">
        <v>40</v>
      </c>
      <c r="E106" s="15">
        <v>30</v>
      </c>
      <c r="F106" s="15">
        <v>0</v>
      </c>
      <c r="G106" s="15">
        <v>110</v>
      </c>
      <c r="H106" s="17">
        <v>10</v>
      </c>
      <c r="I106" s="17">
        <v>10</v>
      </c>
      <c r="J106" s="29">
        <v>60</v>
      </c>
      <c r="K106" s="17">
        <v>29.96</v>
      </c>
      <c r="L106" s="17"/>
      <c r="M106" s="16"/>
      <c r="N106" s="15"/>
      <c r="O106" s="17"/>
      <c r="P106" s="17">
        <f t="shared" ref="P106:P124" si="13">SUM(D106:O106)</f>
        <v>289.95999999999998</v>
      </c>
      <c r="Q106" s="17">
        <f t="shared" si="12"/>
        <v>19.330666666666666</v>
      </c>
      <c r="R106" s="9"/>
    </row>
    <row r="107" spans="1:18" ht="24.9" customHeight="1">
      <c r="A107" s="13">
        <v>3</v>
      </c>
      <c r="B107" s="14" t="s">
        <v>64</v>
      </c>
      <c r="C107" s="37">
        <v>1200</v>
      </c>
      <c r="D107" s="15">
        <v>85</v>
      </c>
      <c r="E107" s="15">
        <v>89</v>
      </c>
      <c r="F107" s="17">
        <v>60</v>
      </c>
      <c r="G107" s="17">
        <v>97</v>
      </c>
      <c r="H107" s="17">
        <v>106</v>
      </c>
      <c r="I107" s="17">
        <v>40</v>
      </c>
      <c r="J107" s="17">
        <v>69</v>
      </c>
      <c r="K107" s="17">
        <v>65.8</v>
      </c>
      <c r="L107" s="17"/>
      <c r="M107" s="16"/>
      <c r="N107" s="15"/>
      <c r="O107" s="17"/>
      <c r="P107" s="17">
        <f t="shared" si="13"/>
        <v>611.79999999999995</v>
      </c>
      <c r="Q107" s="17">
        <f t="shared" si="12"/>
        <v>50.983333333333327</v>
      </c>
      <c r="R107" s="9"/>
    </row>
    <row r="108" spans="1:18" ht="24.9" customHeight="1">
      <c r="A108" s="13">
        <v>4</v>
      </c>
      <c r="B108" s="14" t="s">
        <v>65</v>
      </c>
      <c r="C108" s="37">
        <v>1100</v>
      </c>
      <c r="D108" s="15">
        <v>61</v>
      </c>
      <c r="E108" s="15">
        <v>65</v>
      </c>
      <c r="F108" s="17">
        <v>55</v>
      </c>
      <c r="G108" s="17">
        <v>128.88</v>
      </c>
      <c r="H108" s="17">
        <v>57</v>
      </c>
      <c r="I108" s="17">
        <v>84</v>
      </c>
      <c r="J108" s="29">
        <v>18</v>
      </c>
      <c r="K108" s="17">
        <v>50</v>
      </c>
      <c r="L108" s="17"/>
      <c r="M108" s="16"/>
      <c r="N108" s="15"/>
      <c r="O108" s="17"/>
      <c r="P108" s="17">
        <f t="shared" si="13"/>
        <v>518.88</v>
      </c>
      <c r="Q108" s="17">
        <f t="shared" si="12"/>
        <v>47.170909090909092</v>
      </c>
      <c r="R108" s="9"/>
    </row>
    <row r="109" spans="1:18" ht="24.9" customHeight="1">
      <c r="A109" s="13">
        <v>5</v>
      </c>
      <c r="B109" s="14" t="s">
        <v>66</v>
      </c>
      <c r="C109" s="37">
        <v>1500</v>
      </c>
      <c r="D109" s="15">
        <v>152</v>
      </c>
      <c r="E109" s="15">
        <v>123</v>
      </c>
      <c r="F109" s="17">
        <v>76</v>
      </c>
      <c r="G109" s="17">
        <v>244</v>
      </c>
      <c r="H109" s="17">
        <v>159.4</v>
      </c>
      <c r="I109" s="17">
        <v>90</v>
      </c>
      <c r="J109" s="17">
        <v>0</v>
      </c>
      <c r="K109" s="17">
        <v>124</v>
      </c>
      <c r="L109" s="17"/>
      <c r="M109" s="16"/>
      <c r="N109" s="15"/>
      <c r="O109" s="17"/>
      <c r="P109" s="17">
        <f t="shared" si="13"/>
        <v>968.4</v>
      </c>
      <c r="Q109" s="17">
        <f t="shared" si="12"/>
        <v>64.56</v>
      </c>
      <c r="R109" s="9"/>
    </row>
    <row r="110" spans="1:18" ht="24.9" customHeight="1">
      <c r="A110" s="13">
        <v>6</v>
      </c>
      <c r="B110" s="14" t="s">
        <v>67</v>
      </c>
      <c r="C110" s="37">
        <v>1100</v>
      </c>
      <c r="D110" s="15">
        <v>0</v>
      </c>
      <c r="E110" s="17">
        <v>22</v>
      </c>
      <c r="F110" s="17">
        <v>20</v>
      </c>
      <c r="G110" s="17">
        <v>17</v>
      </c>
      <c r="H110" s="17">
        <v>0</v>
      </c>
      <c r="I110" s="17">
        <v>0</v>
      </c>
      <c r="J110" s="17">
        <v>0</v>
      </c>
      <c r="K110" s="17">
        <v>0</v>
      </c>
      <c r="L110" s="17"/>
      <c r="M110" s="16"/>
      <c r="N110" s="15"/>
      <c r="O110" s="17"/>
      <c r="P110" s="17">
        <f t="shared" si="13"/>
        <v>59</v>
      </c>
      <c r="Q110" s="17">
        <f t="shared" si="12"/>
        <v>5.3636363636363633</v>
      </c>
      <c r="R110" s="9"/>
    </row>
    <row r="111" spans="1:18" ht="24.9" customHeight="1">
      <c r="A111" s="13">
        <v>7</v>
      </c>
      <c r="B111" s="14" t="s">
        <v>68</v>
      </c>
      <c r="C111" s="37">
        <v>2200</v>
      </c>
      <c r="D111" s="15">
        <v>113</v>
      </c>
      <c r="E111" s="15">
        <v>138</v>
      </c>
      <c r="F111" s="17">
        <v>203</v>
      </c>
      <c r="G111" s="17">
        <v>158</v>
      </c>
      <c r="H111" s="17">
        <v>126</v>
      </c>
      <c r="I111" s="17">
        <v>0</v>
      </c>
      <c r="J111" s="29">
        <v>103.72</v>
      </c>
      <c r="K111" s="17">
        <v>160</v>
      </c>
      <c r="L111" s="17"/>
      <c r="M111" s="16"/>
      <c r="N111" s="15"/>
      <c r="O111" s="17"/>
      <c r="P111" s="17">
        <f t="shared" si="13"/>
        <v>1001.72</v>
      </c>
      <c r="Q111" s="17">
        <f t="shared" si="12"/>
        <v>45.532727272727271</v>
      </c>
      <c r="R111" s="9"/>
    </row>
    <row r="112" spans="1:18" ht="24.9" customHeight="1">
      <c r="A112" s="13">
        <v>8</v>
      </c>
      <c r="B112" s="14" t="s">
        <v>69</v>
      </c>
      <c r="C112" s="37">
        <v>1800</v>
      </c>
      <c r="D112" s="28">
        <v>70</v>
      </c>
      <c r="E112" s="15">
        <v>70</v>
      </c>
      <c r="F112" s="17">
        <v>223</v>
      </c>
      <c r="G112" s="17">
        <v>90</v>
      </c>
      <c r="H112" s="29">
        <v>170</v>
      </c>
      <c r="I112" s="17">
        <v>50</v>
      </c>
      <c r="J112" s="29">
        <v>110</v>
      </c>
      <c r="K112" s="29">
        <v>225.44</v>
      </c>
      <c r="L112" s="17"/>
      <c r="M112" s="16"/>
      <c r="N112" s="15"/>
      <c r="O112" s="17"/>
      <c r="P112" s="17">
        <f t="shared" si="13"/>
        <v>1008.44</v>
      </c>
      <c r="Q112" s="17">
        <f t="shared" si="12"/>
        <v>56.024444444444441</v>
      </c>
      <c r="R112" s="9"/>
    </row>
    <row r="113" spans="1:18" ht="24.9" customHeight="1">
      <c r="A113" s="13">
        <v>9</v>
      </c>
      <c r="B113" s="14" t="s">
        <v>70</v>
      </c>
      <c r="C113" s="37">
        <v>350</v>
      </c>
      <c r="D113" s="28">
        <v>0</v>
      </c>
      <c r="E113" s="28">
        <v>0</v>
      </c>
      <c r="F113" s="28">
        <v>0</v>
      </c>
      <c r="G113" s="29">
        <v>0</v>
      </c>
      <c r="H113" s="17">
        <v>0</v>
      </c>
      <c r="I113" s="17">
        <v>0</v>
      </c>
      <c r="J113" s="29">
        <v>0</v>
      </c>
      <c r="K113" s="17">
        <v>0</v>
      </c>
      <c r="L113" s="17"/>
      <c r="M113" s="16"/>
      <c r="N113" s="15"/>
      <c r="O113" s="17"/>
      <c r="P113" s="17">
        <f t="shared" si="13"/>
        <v>0</v>
      </c>
      <c r="Q113" s="17">
        <f t="shared" si="12"/>
        <v>0</v>
      </c>
      <c r="R113" s="9"/>
    </row>
    <row r="114" spans="1:18" ht="24.9" customHeight="1">
      <c r="A114" s="13">
        <v>10</v>
      </c>
      <c r="B114" s="14" t="s">
        <v>71</v>
      </c>
      <c r="C114" s="37">
        <v>1090</v>
      </c>
      <c r="D114" s="15">
        <v>80</v>
      </c>
      <c r="E114" s="15">
        <v>90</v>
      </c>
      <c r="F114" s="17">
        <v>68</v>
      </c>
      <c r="G114" s="17">
        <v>66</v>
      </c>
      <c r="H114" s="17">
        <v>10</v>
      </c>
      <c r="I114" s="17">
        <v>0</v>
      </c>
      <c r="J114" s="29">
        <v>0</v>
      </c>
      <c r="K114" s="17">
        <v>76</v>
      </c>
      <c r="L114" s="17"/>
      <c r="M114" s="16"/>
      <c r="N114" s="15"/>
      <c r="O114" s="17"/>
      <c r="P114" s="17">
        <f t="shared" si="13"/>
        <v>390</v>
      </c>
      <c r="Q114" s="17">
        <f t="shared" si="12"/>
        <v>35.779816513761467</v>
      </c>
      <c r="R114" s="9"/>
    </row>
    <row r="115" spans="1:18" ht="24.9" customHeight="1">
      <c r="A115" s="13">
        <v>11</v>
      </c>
      <c r="B115" s="14" t="s">
        <v>72</v>
      </c>
      <c r="C115" s="37">
        <v>1300</v>
      </c>
      <c r="D115" s="15">
        <v>30</v>
      </c>
      <c r="E115" s="15">
        <v>103</v>
      </c>
      <c r="F115" s="17">
        <v>44</v>
      </c>
      <c r="G115" s="17">
        <v>171</v>
      </c>
      <c r="H115" s="17">
        <v>138</v>
      </c>
      <c r="I115" s="17">
        <v>139</v>
      </c>
      <c r="J115" s="29">
        <v>0</v>
      </c>
      <c r="K115" s="17">
        <v>5</v>
      </c>
      <c r="L115" s="17"/>
      <c r="M115" s="16"/>
      <c r="N115" s="15"/>
      <c r="O115" s="17"/>
      <c r="P115" s="17">
        <f t="shared" si="13"/>
        <v>630</v>
      </c>
      <c r="Q115" s="17">
        <f t="shared" si="12"/>
        <v>48.46153846153846</v>
      </c>
      <c r="R115" s="9"/>
    </row>
    <row r="116" spans="1:18" ht="24.9" customHeight="1">
      <c r="A116" s="13">
        <v>12</v>
      </c>
      <c r="B116" s="14" t="s">
        <v>73</v>
      </c>
      <c r="C116" s="37">
        <v>100</v>
      </c>
      <c r="D116" s="28">
        <v>0</v>
      </c>
      <c r="E116" s="28">
        <v>0</v>
      </c>
      <c r="F116" s="29">
        <v>0</v>
      </c>
      <c r="G116" s="29">
        <v>0</v>
      </c>
      <c r="H116" s="29">
        <v>0</v>
      </c>
      <c r="I116" s="29">
        <v>0</v>
      </c>
      <c r="J116" s="29">
        <v>0</v>
      </c>
      <c r="K116" s="29">
        <v>0</v>
      </c>
      <c r="L116" s="17"/>
      <c r="M116" s="16"/>
      <c r="N116" s="15"/>
      <c r="O116" s="17"/>
      <c r="P116" s="17">
        <f t="shared" si="13"/>
        <v>0</v>
      </c>
      <c r="Q116" s="17">
        <f t="shared" si="12"/>
        <v>0</v>
      </c>
      <c r="R116" s="9"/>
    </row>
    <row r="117" spans="1:18" ht="24.9" customHeight="1">
      <c r="A117" s="13">
        <v>13</v>
      </c>
      <c r="B117" s="14" t="s">
        <v>83</v>
      </c>
      <c r="C117" s="37">
        <v>170</v>
      </c>
      <c r="D117" s="15">
        <v>10</v>
      </c>
      <c r="E117" s="15">
        <v>20</v>
      </c>
      <c r="F117" s="29">
        <v>0</v>
      </c>
      <c r="G117" s="29">
        <v>10</v>
      </c>
      <c r="H117" s="29">
        <v>77</v>
      </c>
      <c r="I117" s="29">
        <v>0</v>
      </c>
      <c r="J117" s="29">
        <v>0</v>
      </c>
      <c r="K117" s="17">
        <v>0</v>
      </c>
      <c r="L117" s="17"/>
      <c r="M117" s="16"/>
      <c r="N117" s="15"/>
      <c r="O117" s="17"/>
      <c r="P117" s="17">
        <f t="shared" si="13"/>
        <v>117</v>
      </c>
      <c r="Q117" s="17">
        <f t="shared" si="12"/>
        <v>68.82352941176471</v>
      </c>
      <c r="R117" s="9"/>
    </row>
    <row r="118" spans="1:18" ht="24.9" customHeight="1">
      <c r="A118" s="13">
        <v>14</v>
      </c>
      <c r="B118" s="14" t="s">
        <v>75</v>
      </c>
      <c r="C118" s="37">
        <v>50</v>
      </c>
      <c r="D118" s="28">
        <v>0</v>
      </c>
      <c r="E118" s="28">
        <v>0</v>
      </c>
      <c r="F118" s="29">
        <v>0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17"/>
      <c r="M118" s="16"/>
      <c r="N118" s="15"/>
      <c r="O118" s="17"/>
      <c r="P118" s="17">
        <f t="shared" si="13"/>
        <v>0</v>
      </c>
      <c r="Q118" s="17">
        <f t="shared" si="12"/>
        <v>0</v>
      </c>
      <c r="R118" s="9"/>
    </row>
    <row r="119" spans="1:18" ht="24.9" customHeight="1">
      <c r="A119" s="13">
        <v>15</v>
      </c>
      <c r="B119" s="14" t="s">
        <v>84</v>
      </c>
      <c r="C119" s="37">
        <v>60</v>
      </c>
      <c r="D119" s="28">
        <v>5</v>
      </c>
      <c r="E119" s="15">
        <v>0</v>
      </c>
      <c r="F119" s="29">
        <v>0</v>
      </c>
      <c r="G119" s="29">
        <v>5</v>
      </c>
      <c r="H119" s="17">
        <v>0</v>
      </c>
      <c r="I119" s="29">
        <v>0</v>
      </c>
      <c r="J119" s="29">
        <v>0</v>
      </c>
      <c r="K119" s="29">
        <v>0</v>
      </c>
      <c r="L119" s="17"/>
      <c r="M119" s="16"/>
      <c r="N119" s="15"/>
      <c r="O119" s="17"/>
      <c r="P119" s="17">
        <f t="shared" si="13"/>
        <v>10</v>
      </c>
      <c r="Q119" s="17">
        <f t="shared" si="12"/>
        <v>16.666666666666664</v>
      </c>
      <c r="R119" s="9"/>
    </row>
    <row r="120" spans="1:18" ht="24.9" customHeight="1">
      <c r="A120" s="13">
        <v>16</v>
      </c>
      <c r="B120" s="14" t="s">
        <v>85</v>
      </c>
      <c r="C120" s="37">
        <v>250</v>
      </c>
      <c r="D120" s="28">
        <v>28.88</v>
      </c>
      <c r="E120" s="15">
        <v>13</v>
      </c>
      <c r="F120" s="29">
        <v>23</v>
      </c>
      <c r="G120" s="29">
        <v>15</v>
      </c>
      <c r="H120" s="17">
        <v>27</v>
      </c>
      <c r="I120" s="17">
        <v>25</v>
      </c>
      <c r="J120" s="29">
        <v>2</v>
      </c>
      <c r="K120" s="29">
        <v>0</v>
      </c>
      <c r="L120" s="17"/>
      <c r="M120" s="16"/>
      <c r="N120" s="15"/>
      <c r="O120" s="17"/>
      <c r="P120" s="17">
        <f t="shared" si="13"/>
        <v>133.88</v>
      </c>
      <c r="Q120" s="17">
        <f t="shared" si="12"/>
        <v>53.552</v>
      </c>
      <c r="R120" s="9"/>
    </row>
    <row r="121" spans="1:18" ht="24.9" customHeight="1">
      <c r="A121" s="13">
        <v>17</v>
      </c>
      <c r="B121" s="14" t="s">
        <v>86</v>
      </c>
      <c r="C121" s="37">
        <v>75</v>
      </c>
      <c r="D121" s="28">
        <v>0</v>
      </c>
      <c r="E121" s="15"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15</v>
      </c>
      <c r="K121" s="29">
        <v>5</v>
      </c>
      <c r="L121" s="17"/>
      <c r="M121" s="16"/>
      <c r="N121" s="15"/>
      <c r="O121" s="17"/>
      <c r="P121" s="17">
        <f t="shared" si="13"/>
        <v>20</v>
      </c>
      <c r="Q121" s="17">
        <f t="shared" si="12"/>
        <v>26.666666666666668</v>
      </c>
      <c r="R121" s="9"/>
    </row>
    <row r="122" spans="1:18" ht="24.9" customHeight="1">
      <c r="A122" s="13">
        <v>18</v>
      </c>
      <c r="B122" s="14" t="s">
        <v>87</v>
      </c>
      <c r="C122" s="37">
        <v>150</v>
      </c>
      <c r="D122" s="28">
        <v>0</v>
      </c>
      <c r="E122" s="28">
        <v>0</v>
      </c>
      <c r="F122" s="29">
        <v>0</v>
      </c>
      <c r="G122" s="29">
        <v>0</v>
      </c>
      <c r="H122" s="29">
        <v>0</v>
      </c>
      <c r="I122" s="29">
        <v>0</v>
      </c>
      <c r="J122" s="29">
        <v>0</v>
      </c>
      <c r="K122" s="29">
        <v>0</v>
      </c>
      <c r="L122" s="17"/>
      <c r="M122" s="16"/>
      <c r="N122" s="15"/>
      <c r="O122" s="17"/>
      <c r="P122" s="17">
        <f t="shared" si="13"/>
        <v>0</v>
      </c>
      <c r="Q122" s="17">
        <f t="shared" si="12"/>
        <v>0</v>
      </c>
      <c r="R122" s="9"/>
    </row>
    <row r="123" spans="1:18" ht="24.9" customHeight="1">
      <c r="A123" s="13">
        <v>19</v>
      </c>
      <c r="B123" s="14" t="s">
        <v>93</v>
      </c>
      <c r="C123" s="37">
        <v>125</v>
      </c>
      <c r="D123" s="15">
        <v>0</v>
      </c>
      <c r="E123" s="15">
        <v>0</v>
      </c>
      <c r="F123" s="29">
        <v>0</v>
      </c>
      <c r="G123" s="29">
        <v>0</v>
      </c>
      <c r="H123" s="17">
        <v>0</v>
      </c>
      <c r="I123" s="29">
        <v>0</v>
      </c>
      <c r="J123" s="29">
        <v>0</v>
      </c>
      <c r="K123" s="29">
        <v>0</v>
      </c>
      <c r="L123" s="17"/>
      <c r="M123" s="16"/>
      <c r="N123" s="15"/>
      <c r="O123" s="17"/>
      <c r="P123" s="17">
        <f t="shared" si="13"/>
        <v>0</v>
      </c>
      <c r="Q123" s="17">
        <f t="shared" si="12"/>
        <v>0</v>
      </c>
      <c r="R123" s="9"/>
    </row>
    <row r="124" spans="1:18" ht="24.9" customHeight="1">
      <c r="A124" s="40"/>
      <c r="B124" s="38" t="s">
        <v>81</v>
      </c>
      <c r="C124" s="30">
        <f t="shared" ref="C124:O124" si="14">SUM(C105:C123)</f>
        <v>14820</v>
      </c>
      <c r="D124" s="30">
        <f t="shared" si="14"/>
        <v>719.88</v>
      </c>
      <c r="E124" s="30">
        <f t="shared" si="14"/>
        <v>808</v>
      </c>
      <c r="F124" s="30">
        <f t="shared" si="14"/>
        <v>786</v>
      </c>
      <c r="G124" s="30">
        <f t="shared" si="14"/>
        <v>1116.8800000000001</v>
      </c>
      <c r="H124" s="30">
        <f t="shared" si="14"/>
        <v>895.4</v>
      </c>
      <c r="I124" s="30">
        <f t="shared" si="14"/>
        <v>482</v>
      </c>
      <c r="J124" s="30">
        <f t="shared" si="14"/>
        <v>387.72</v>
      </c>
      <c r="K124" s="30">
        <f t="shared" si="14"/>
        <v>778.8</v>
      </c>
      <c r="L124" s="30">
        <f t="shared" si="14"/>
        <v>0</v>
      </c>
      <c r="M124" s="30">
        <f t="shared" si="14"/>
        <v>0</v>
      </c>
      <c r="N124" s="30">
        <f t="shared" si="14"/>
        <v>0</v>
      </c>
      <c r="O124" s="30">
        <f t="shared" si="14"/>
        <v>0</v>
      </c>
      <c r="P124" s="17">
        <f t="shared" si="13"/>
        <v>5974.68</v>
      </c>
      <c r="Q124" s="17">
        <f t="shared" si="12"/>
        <v>40.314979757085027</v>
      </c>
      <c r="R124" s="9"/>
    </row>
    <row r="125" spans="1:18" ht="15.6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9"/>
    </row>
    <row r="126" spans="1:18" ht="15.6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9"/>
    </row>
    <row r="127" spans="1:18" ht="15.6">
      <c r="A127" s="95" t="s">
        <v>92</v>
      </c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"/>
    </row>
    <row r="128" spans="1:18" ht="15.6">
      <c r="A128" s="46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9"/>
    </row>
    <row r="129" spans="1:18" ht="24.9" customHeight="1">
      <c r="A129" s="48" t="s">
        <v>52</v>
      </c>
      <c r="B129" s="48" t="s">
        <v>53</v>
      </c>
      <c r="C129" s="49" t="s">
        <v>54</v>
      </c>
      <c r="D129" s="49" t="s">
        <v>44</v>
      </c>
      <c r="E129" s="49" t="s">
        <v>45</v>
      </c>
      <c r="F129" s="49" t="s">
        <v>46</v>
      </c>
      <c r="G129" s="49" t="s">
        <v>47</v>
      </c>
      <c r="H129" s="49" t="s">
        <v>48</v>
      </c>
      <c r="I129" s="49" t="s">
        <v>55</v>
      </c>
      <c r="J129" s="49" t="s">
        <v>56</v>
      </c>
      <c r="K129" s="49" t="s">
        <v>57</v>
      </c>
      <c r="L129" s="49" t="s">
        <v>58</v>
      </c>
      <c r="M129" s="49" t="s">
        <v>49</v>
      </c>
      <c r="N129" s="49" t="s">
        <v>59</v>
      </c>
      <c r="O129" s="49" t="s">
        <v>50</v>
      </c>
      <c r="P129" s="49" t="s">
        <v>60</v>
      </c>
      <c r="Q129" s="50" t="s">
        <v>61</v>
      </c>
      <c r="R129" s="9"/>
    </row>
    <row r="130" spans="1:18" ht="24.9" customHeight="1">
      <c r="A130" s="51">
        <v>1</v>
      </c>
      <c r="B130" s="52" t="s">
        <v>62</v>
      </c>
      <c r="C130" s="53">
        <f>C4+C29+C54+C81+C105</f>
        <v>11330</v>
      </c>
      <c r="D130" s="54">
        <f>D4+D29+D54+D81+D105</f>
        <v>755.7</v>
      </c>
      <c r="E130" s="54">
        <f t="shared" ref="E130:P130" si="15">E4+E29+E54+E81+E105</f>
        <v>1679.5</v>
      </c>
      <c r="F130" s="54">
        <f t="shared" si="15"/>
        <v>1158</v>
      </c>
      <c r="G130" s="54">
        <f t="shared" si="15"/>
        <v>1313.65</v>
      </c>
      <c r="H130" s="54">
        <f t="shared" si="15"/>
        <v>897</v>
      </c>
      <c r="I130" s="54">
        <f t="shared" si="15"/>
        <v>837.5</v>
      </c>
      <c r="J130" s="54">
        <f t="shared" si="15"/>
        <v>1041</v>
      </c>
      <c r="K130" s="54">
        <f t="shared" si="15"/>
        <v>1222.5999999999999</v>
      </c>
      <c r="L130" s="54">
        <f t="shared" si="15"/>
        <v>909</v>
      </c>
      <c r="M130" s="54">
        <f t="shared" si="15"/>
        <v>796.5</v>
      </c>
      <c r="N130" s="54">
        <f t="shared" si="15"/>
        <v>0</v>
      </c>
      <c r="O130" s="54">
        <f t="shared" si="15"/>
        <v>0</v>
      </c>
      <c r="P130" s="54">
        <f t="shared" si="15"/>
        <v>10610.45</v>
      </c>
      <c r="Q130" s="55">
        <f t="shared" ref="Q130:Q149" si="16">P130/C130*100</f>
        <v>93.649161518093564</v>
      </c>
      <c r="R130" s="9"/>
    </row>
    <row r="131" spans="1:18" ht="24.9" customHeight="1">
      <c r="A131" s="51">
        <v>2</v>
      </c>
      <c r="B131" s="52" t="s">
        <v>63</v>
      </c>
      <c r="C131" s="53">
        <f t="shared" ref="C131:P146" si="17">C5+C30+C55+C82+C106</f>
        <v>27950</v>
      </c>
      <c r="D131" s="54">
        <f t="shared" si="17"/>
        <v>1425</v>
      </c>
      <c r="E131" s="54">
        <f t="shared" si="17"/>
        <v>2543</v>
      </c>
      <c r="F131" s="54">
        <f t="shared" si="17"/>
        <v>2211.5</v>
      </c>
      <c r="G131" s="54">
        <f>G5+G30+G55+G82+G106</f>
        <v>2948</v>
      </c>
      <c r="H131" s="54">
        <f>H5+H30+H55+H82+H106</f>
        <v>2629.5</v>
      </c>
      <c r="I131" s="54">
        <f t="shared" si="17"/>
        <v>1802.4</v>
      </c>
      <c r="J131" s="54">
        <f t="shared" si="17"/>
        <v>2500</v>
      </c>
      <c r="K131" s="54">
        <f t="shared" si="17"/>
        <v>3795.46</v>
      </c>
      <c r="L131" s="54">
        <f t="shared" si="17"/>
        <v>2359.5</v>
      </c>
      <c r="M131" s="54">
        <f t="shared" si="17"/>
        <v>2579</v>
      </c>
      <c r="N131" s="54">
        <f t="shared" si="17"/>
        <v>0</v>
      </c>
      <c r="O131" s="54">
        <f t="shared" si="17"/>
        <v>0</v>
      </c>
      <c r="P131" s="54">
        <f t="shared" si="17"/>
        <v>24793.360000000001</v>
      </c>
      <c r="Q131" s="55">
        <f t="shared" si="16"/>
        <v>88.706118067978537</v>
      </c>
      <c r="R131" s="9"/>
    </row>
    <row r="132" spans="1:18" ht="24.9" customHeight="1">
      <c r="A132" s="51">
        <v>3</v>
      </c>
      <c r="B132" s="52" t="s">
        <v>64</v>
      </c>
      <c r="C132" s="53">
        <f t="shared" si="17"/>
        <v>12710</v>
      </c>
      <c r="D132" s="54">
        <f t="shared" si="17"/>
        <v>682</v>
      </c>
      <c r="E132" s="54">
        <f t="shared" si="17"/>
        <v>1213.5</v>
      </c>
      <c r="F132" s="54">
        <f t="shared" si="17"/>
        <v>927.5</v>
      </c>
      <c r="G132" s="54">
        <f t="shared" si="17"/>
        <v>1187.5</v>
      </c>
      <c r="H132" s="54">
        <f t="shared" si="17"/>
        <v>1108.5</v>
      </c>
      <c r="I132" s="54">
        <f t="shared" si="17"/>
        <v>935.5</v>
      </c>
      <c r="J132" s="54">
        <f t="shared" si="17"/>
        <v>1117.5</v>
      </c>
      <c r="K132" s="54">
        <f t="shared" si="17"/>
        <v>1216.3</v>
      </c>
      <c r="L132" s="54">
        <f t="shared" si="17"/>
        <v>836</v>
      </c>
      <c r="M132" s="54">
        <f t="shared" si="17"/>
        <v>859</v>
      </c>
      <c r="N132" s="54">
        <f t="shared" si="17"/>
        <v>0</v>
      </c>
      <c r="O132" s="54">
        <f t="shared" si="17"/>
        <v>0</v>
      </c>
      <c r="P132" s="54">
        <f t="shared" si="17"/>
        <v>10083.299999999999</v>
      </c>
      <c r="Q132" s="55">
        <f t="shared" si="16"/>
        <v>79.333595594020451</v>
      </c>
      <c r="R132" s="9"/>
    </row>
    <row r="133" spans="1:18" ht="24.9" customHeight="1">
      <c r="A133" s="51">
        <v>4</v>
      </c>
      <c r="B133" s="52" t="s">
        <v>65</v>
      </c>
      <c r="C133" s="53">
        <f t="shared" si="17"/>
        <v>18400</v>
      </c>
      <c r="D133" s="54">
        <f t="shared" si="17"/>
        <v>982.45</v>
      </c>
      <c r="E133" s="54">
        <f t="shared" si="17"/>
        <v>1795.15</v>
      </c>
      <c r="F133" s="54">
        <f t="shared" si="17"/>
        <v>1329.85</v>
      </c>
      <c r="G133" s="54">
        <f t="shared" si="17"/>
        <v>2092.38</v>
      </c>
      <c r="H133" s="54">
        <f t="shared" si="17"/>
        <v>1499.8</v>
      </c>
      <c r="I133" s="54">
        <f t="shared" si="17"/>
        <v>1315.3</v>
      </c>
      <c r="J133" s="54">
        <f t="shared" si="17"/>
        <v>1606.55</v>
      </c>
      <c r="K133" s="54">
        <f t="shared" si="17"/>
        <v>1996.5</v>
      </c>
      <c r="L133" s="54">
        <f t="shared" si="17"/>
        <v>1456.7</v>
      </c>
      <c r="M133" s="54">
        <f t="shared" si="17"/>
        <v>1640.6</v>
      </c>
      <c r="N133" s="54">
        <f t="shared" si="17"/>
        <v>0</v>
      </c>
      <c r="O133" s="54">
        <f t="shared" si="17"/>
        <v>0</v>
      </c>
      <c r="P133" s="54">
        <f t="shared" si="17"/>
        <v>15715.28</v>
      </c>
      <c r="Q133" s="55">
        <f t="shared" si="16"/>
        <v>85.409130434782611</v>
      </c>
      <c r="R133" s="9"/>
    </row>
    <row r="134" spans="1:18" ht="24.9" customHeight="1">
      <c r="A134" s="51">
        <v>5</v>
      </c>
      <c r="B134" s="52" t="s">
        <v>66</v>
      </c>
      <c r="C134" s="53">
        <f t="shared" si="17"/>
        <v>14900</v>
      </c>
      <c r="D134" s="54">
        <f t="shared" si="17"/>
        <v>1212</v>
      </c>
      <c r="E134" s="54">
        <f t="shared" si="17"/>
        <v>1584</v>
      </c>
      <c r="F134" s="54">
        <f t="shared" si="17"/>
        <v>1099</v>
      </c>
      <c r="G134" s="54">
        <f t="shared" si="17"/>
        <v>1967</v>
      </c>
      <c r="H134" s="54">
        <f t="shared" si="17"/>
        <v>1531.4</v>
      </c>
      <c r="I134" s="54">
        <f t="shared" si="17"/>
        <v>1441</v>
      </c>
      <c r="J134" s="54">
        <f t="shared" si="17"/>
        <v>1680</v>
      </c>
      <c r="K134" s="54">
        <f t="shared" si="17"/>
        <v>1349</v>
      </c>
      <c r="L134" s="54">
        <f t="shared" si="17"/>
        <v>1412</v>
      </c>
      <c r="M134" s="54">
        <f t="shared" si="17"/>
        <v>1709</v>
      </c>
      <c r="N134" s="54">
        <f t="shared" si="17"/>
        <v>0</v>
      </c>
      <c r="O134" s="54">
        <f t="shared" si="17"/>
        <v>0</v>
      </c>
      <c r="P134" s="54">
        <f t="shared" si="17"/>
        <v>14984.4</v>
      </c>
      <c r="Q134" s="55">
        <f t="shared" si="16"/>
        <v>100.56644295302013</v>
      </c>
      <c r="R134" s="9"/>
    </row>
    <row r="135" spans="1:18" ht="24.9" customHeight="1">
      <c r="A135" s="51">
        <v>6</v>
      </c>
      <c r="B135" s="52" t="s">
        <v>67</v>
      </c>
      <c r="C135" s="53">
        <f t="shared" si="17"/>
        <v>14150</v>
      </c>
      <c r="D135" s="54">
        <f t="shared" si="17"/>
        <v>615</v>
      </c>
      <c r="E135" s="54">
        <f t="shared" si="17"/>
        <v>1591</v>
      </c>
      <c r="F135" s="54">
        <f t="shared" si="17"/>
        <v>755</v>
      </c>
      <c r="G135" s="54">
        <f t="shared" si="17"/>
        <v>1832.7</v>
      </c>
      <c r="H135" s="54">
        <f t="shared" si="17"/>
        <v>1130</v>
      </c>
      <c r="I135" s="54">
        <f t="shared" si="17"/>
        <v>996</v>
      </c>
      <c r="J135" s="54">
        <f t="shared" si="17"/>
        <v>1315</v>
      </c>
      <c r="K135" s="54">
        <f t="shared" si="17"/>
        <v>997</v>
      </c>
      <c r="L135" s="54">
        <f t="shared" si="17"/>
        <v>1015</v>
      </c>
      <c r="M135" s="54">
        <f t="shared" si="17"/>
        <v>1513</v>
      </c>
      <c r="N135" s="54">
        <f t="shared" si="17"/>
        <v>0</v>
      </c>
      <c r="O135" s="54">
        <f t="shared" si="17"/>
        <v>0</v>
      </c>
      <c r="P135" s="54">
        <f t="shared" si="17"/>
        <v>11759.7</v>
      </c>
      <c r="Q135" s="55">
        <f t="shared" si="16"/>
        <v>83.107420494699653</v>
      </c>
      <c r="R135" s="9"/>
    </row>
    <row r="136" spans="1:18" ht="24.9" customHeight="1">
      <c r="A136" s="51">
        <v>7</v>
      </c>
      <c r="B136" s="52" t="s">
        <v>68</v>
      </c>
      <c r="C136" s="53">
        <f t="shared" si="17"/>
        <v>21010</v>
      </c>
      <c r="D136" s="54">
        <f t="shared" si="17"/>
        <v>1054</v>
      </c>
      <c r="E136" s="54">
        <f t="shared" si="17"/>
        <v>1743</v>
      </c>
      <c r="F136" s="54">
        <f t="shared" si="17"/>
        <v>1705</v>
      </c>
      <c r="G136" s="54">
        <f t="shared" si="17"/>
        <v>1555</v>
      </c>
      <c r="H136" s="54">
        <f t="shared" si="17"/>
        <v>1499</v>
      </c>
      <c r="I136" s="54">
        <f t="shared" si="17"/>
        <v>1617</v>
      </c>
      <c r="J136" s="54">
        <f t="shared" si="17"/>
        <v>1715.72</v>
      </c>
      <c r="K136" s="54">
        <f t="shared" si="17"/>
        <v>2293</v>
      </c>
      <c r="L136" s="54">
        <f t="shared" si="17"/>
        <v>2223</v>
      </c>
      <c r="M136" s="54">
        <f t="shared" si="17"/>
        <v>1321</v>
      </c>
      <c r="N136" s="54">
        <f t="shared" si="17"/>
        <v>0</v>
      </c>
      <c r="O136" s="54">
        <f t="shared" si="17"/>
        <v>0</v>
      </c>
      <c r="P136" s="54">
        <f t="shared" si="17"/>
        <v>16725.72</v>
      </c>
      <c r="Q136" s="55">
        <f t="shared" si="16"/>
        <v>79.608376963350793</v>
      </c>
      <c r="R136" s="9"/>
    </row>
    <row r="137" spans="1:18" ht="24.9" customHeight="1">
      <c r="A137" s="51">
        <v>8</v>
      </c>
      <c r="B137" s="52" t="s">
        <v>69</v>
      </c>
      <c r="C137" s="53">
        <f t="shared" si="17"/>
        <v>10090</v>
      </c>
      <c r="D137" s="54">
        <f t="shared" si="17"/>
        <v>537</v>
      </c>
      <c r="E137" s="54">
        <f t="shared" si="17"/>
        <v>993</v>
      </c>
      <c r="F137" s="54">
        <f t="shared" si="17"/>
        <v>804</v>
      </c>
      <c r="G137" s="54">
        <f t="shared" si="17"/>
        <v>944</v>
      </c>
      <c r="H137" s="54">
        <f t="shared" si="17"/>
        <v>1188</v>
      </c>
      <c r="I137" s="54">
        <f t="shared" si="17"/>
        <v>616</v>
      </c>
      <c r="J137" s="54">
        <f t="shared" si="17"/>
        <v>954</v>
      </c>
      <c r="K137" s="54">
        <f t="shared" si="17"/>
        <v>1238.44</v>
      </c>
      <c r="L137" s="54">
        <f t="shared" si="17"/>
        <v>611</v>
      </c>
      <c r="M137" s="54">
        <f t="shared" si="17"/>
        <v>862</v>
      </c>
      <c r="N137" s="54">
        <f t="shared" si="17"/>
        <v>0</v>
      </c>
      <c r="O137" s="54">
        <f t="shared" si="17"/>
        <v>0</v>
      </c>
      <c r="P137" s="54">
        <f t="shared" si="17"/>
        <v>8747.44</v>
      </c>
      <c r="Q137" s="55">
        <f t="shared" si="16"/>
        <v>86.694152626362737</v>
      </c>
      <c r="R137" s="9"/>
    </row>
    <row r="138" spans="1:18" ht="24.9" customHeight="1">
      <c r="A138" s="51">
        <v>9</v>
      </c>
      <c r="B138" s="52" t="s">
        <v>70</v>
      </c>
      <c r="C138" s="53">
        <f t="shared" si="17"/>
        <v>3178</v>
      </c>
      <c r="D138" s="54">
        <f t="shared" si="17"/>
        <v>262</v>
      </c>
      <c r="E138" s="54">
        <f t="shared" si="17"/>
        <v>330</v>
      </c>
      <c r="F138" s="54">
        <f t="shared" si="17"/>
        <v>171</v>
      </c>
      <c r="G138" s="54">
        <f t="shared" si="17"/>
        <v>339</v>
      </c>
      <c r="H138" s="54">
        <f t="shared" si="17"/>
        <v>221</v>
      </c>
      <c r="I138" s="54">
        <f t="shared" si="17"/>
        <v>151</v>
      </c>
      <c r="J138" s="54">
        <f t="shared" si="17"/>
        <v>209</v>
      </c>
      <c r="K138" s="54">
        <f t="shared" si="17"/>
        <v>293</v>
      </c>
      <c r="L138" s="54">
        <f t="shared" si="17"/>
        <v>308</v>
      </c>
      <c r="M138" s="54">
        <f t="shared" si="17"/>
        <v>191</v>
      </c>
      <c r="N138" s="54">
        <f t="shared" si="17"/>
        <v>0</v>
      </c>
      <c r="O138" s="54">
        <f t="shared" si="17"/>
        <v>0</v>
      </c>
      <c r="P138" s="54">
        <f t="shared" si="17"/>
        <v>2475</v>
      </c>
      <c r="Q138" s="55">
        <f t="shared" si="16"/>
        <v>77.879169288860922</v>
      </c>
      <c r="R138" s="9"/>
    </row>
    <row r="139" spans="1:18" ht="24.9" customHeight="1">
      <c r="A139" s="51">
        <v>10</v>
      </c>
      <c r="B139" s="52" t="s">
        <v>71</v>
      </c>
      <c r="C139" s="53">
        <f t="shared" si="17"/>
        <v>11148</v>
      </c>
      <c r="D139" s="54">
        <f t="shared" si="17"/>
        <v>515</v>
      </c>
      <c r="E139" s="54">
        <f t="shared" si="17"/>
        <v>1573</v>
      </c>
      <c r="F139" s="54">
        <f t="shared" si="17"/>
        <v>972</v>
      </c>
      <c r="G139" s="54">
        <f t="shared" si="17"/>
        <v>1310</v>
      </c>
      <c r="H139" s="54">
        <f t="shared" si="17"/>
        <v>952</v>
      </c>
      <c r="I139" s="54">
        <f t="shared" si="17"/>
        <v>498</v>
      </c>
      <c r="J139" s="54">
        <f t="shared" si="17"/>
        <v>635</v>
      </c>
      <c r="K139" s="54">
        <f t="shared" si="17"/>
        <v>1256</v>
      </c>
      <c r="L139" s="54">
        <f t="shared" si="17"/>
        <v>983</v>
      </c>
      <c r="M139" s="54">
        <f t="shared" si="17"/>
        <v>616</v>
      </c>
      <c r="N139" s="54">
        <f t="shared" si="17"/>
        <v>0</v>
      </c>
      <c r="O139" s="54">
        <f t="shared" si="17"/>
        <v>0</v>
      </c>
      <c r="P139" s="54">
        <f t="shared" si="17"/>
        <v>9310</v>
      </c>
      <c r="Q139" s="55">
        <f t="shared" si="16"/>
        <v>83.512737710800138</v>
      </c>
      <c r="R139" s="9"/>
    </row>
    <row r="140" spans="1:18" ht="24.9" customHeight="1">
      <c r="A140" s="51">
        <v>11</v>
      </c>
      <c r="B140" s="52" t="s">
        <v>72</v>
      </c>
      <c r="C140" s="53">
        <f t="shared" si="17"/>
        <v>17650</v>
      </c>
      <c r="D140" s="54">
        <f t="shared" si="17"/>
        <v>758</v>
      </c>
      <c r="E140" s="54">
        <f t="shared" si="17"/>
        <v>2249</v>
      </c>
      <c r="F140" s="54">
        <f t="shared" si="17"/>
        <v>1018</v>
      </c>
      <c r="G140" s="54">
        <f t="shared" si="17"/>
        <v>2036</v>
      </c>
      <c r="H140" s="54">
        <f t="shared" si="17"/>
        <v>1774</v>
      </c>
      <c r="I140" s="54">
        <f t="shared" si="17"/>
        <v>1109</v>
      </c>
      <c r="J140" s="54">
        <f t="shared" si="17"/>
        <v>1483</v>
      </c>
      <c r="K140" s="54">
        <f t="shared" si="17"/>
        <v>1377</v>
      </c>
      <c r="L140" s="54">
        <f t="shared" si="17"/>
        <v>1383</v>
      </c>
      <c r="M140" s="54">
        <f t="shared" si="17"/>
        <v>1268</v>
      </c>
      <c r="N140" s="54">
        <f t="shared" si="17"/>
        <v>0</v>
      </c>
      <c r="O140" s="54">
        <f t="shared" si="17"/>
        <v>0</v>
      </c>
      <c r="P140" s="54">
        <f t="shared" si="17"/>
        <v>14455</v>
      </c>
      <c r="Q140" s="55">
        <f t="shared" si="16"/>
        <v>81.898016997167133</v>
      </c>
      <c r="R140" s="9"/>
    </row>
    <row r="141" spans="1:18" ht="24.9" customHeight="1">
      <c r="A141" s="51">
        <v>12</v>
      </c>
      <c r="B141" s="52" t="s">
        <v>73</v>
      </c>
      <c r="C141" s="53">
        <f t="shared" si="17"/>
        <v>575</v>
      </c>
      <c r="D141" s="54">
        <f t="shared" si="17"/>
        <v>0</v>
      </c>
      <c r="E141" s="54">
        <f t="shared" si="17"/>
        <v>0</v>
      </c>
      <c r="F141" s="54">
        <f t="shared" si="17"/>
        <v>0</v>
      </c>
      <c r="G141" s="54">
        <f t="shared" si="17"/>
        <v>0</v>
      </c>
      <c r="H141" s="54">
        <f t="shared" si="17"/>
        <v>0</v>
      </c>
      <c r="I141" s="54">
        <f t="shared" si="17"/>
        <v>0</v>
      </c>
      <c r="J141" s="54">
        <f t="shared" si="17"/>
        <v>0</v>
      </c>
      <c r="K141" s="54">
        <f t="shared" si="17"/>
        <v>0</v>
      </c>
      <c r="L141" s="54">
        <f t="shared" si="17"/>
        <v>0</v>
      </c>
      <c r="M141" s="54">
        <f t="shared" si="17"/>
        <v>0</v>
      </c>
      <c r="N141" s="54">
        <f t="shared" si="17"/>
        <v>0</v>
      </c>
      <c r="O141" s="54">
        <f t="shared" si="17"/>
        <v>0</v>
      </c>
      <c r="P141" s="54">
        <f t="shared" si="17"/>
        <v>0</v>
      </c>
      <c r="Q141" s="55">
        <f t="shared" si="16"/>
        <v>0</v>
      </c>
      <c r="R141" s="9"/>
    </row>
    <row r="142" spans="1:18" ht="24.9" customHeight="1">
      <c r="A142" s="51">
        <v>13</v>
      </c>
      <c r="B142" s="52" t="s">
        <v>83</v>
      </c>
      <c r="C142" s="53">
        <f t="shared" si="17"/>
        <v>2475</v>
      </c>
      <c r="D142" s="54">
        <f t="shared" si="17"/>
        <v>70</v>
      </c>
      <c r="E142" s="54">
        <f t="shared" si="17"/>
        <v>344</v>
      </c>
      <c r="F142" s="54">
        <f t="shared" si="17"/>
        <v>125</v>
      </c>
      <c r="G142" s="54">
        <f t="shared" si="17"/>
        <v>398</v>
      </c>
      <c r="H142" s="54">
        <f t="shared" si="17"/>
        <v>282</v>
      </c>
      <c r="I142" s="54">
        <f t="shared" si="17"/>
        <v>230</v>
      </c>
      <c r="J142" s="54">
        <f t="shared" si="17"/>
        <v>260</v>
      </c>
      <c r="K142" s="54">
        <f t="shared" si="17"/>
        <v>167</v>
      </c>
      <c r="L142" s="54">
        <f t="shared" si="17"/>
        <v>199</v>
      </c>
      <c r="M142" s="54">
        <f t="shared" si="17"/>
        <v>346</v>
      </c>
      <c r="N142" s="54">
        <f t="shared" si="17"/>
        <v>0</v>
      </c>
      <c r="O142" s="54">
        <f t="shared" si="17"/>
        <v>0</v>
      </c>
      <c r="P142" s="54">
        <f t="shared" si="17"/>
        <v>2421</v>
      </c>
      <c r="Q142" s="55">
        <f t="shared" si="16"/>
        <v>97.818181818181813</v>
      </c>
      <c r="R142" s="9"/>
    </row>
    <row r="143" spans="1:18" ht="24.9" customHeight="1">
      <c r="A143" s="51">
        <v>14</v>
      </c>
      <c r="B143" s="52" t="s">
        <v>75</v>
      </c>
      <c r="C143" s="53">
        <f t="shared" si="17"/>
        <v>236</v>
      </c>
      <c r="D143" s="54">
        <f t="shared" si="17"/>
        <v>0</v>
      </c>
      <c r="E143" s="54">
        <f t="shared" si="17"/>
        <v>0</v>
      </c>
      <c r="F143" s="54">
        <f t="shared" si="17"/>
        <v>21</v>
      </c>
      <c r="G143" s="54">
        <f t="shared" si="17"/>
        <v>44</v>
      </c>
      <c r="H143" s="54">
        <f t="shared" si="17"/>
        <v>0</v>
      </c>
      <c r="I143" s="54">
        <f t="shared" si="17"/>
        <v>10</v>
      </c>
      <c r="J143" s="54">
        <f t="shared" si="17"/>
        <v>0</v>
      </c>
      <c r="K143" s="54">
        <f t="shared" si="17"/>
        <v>38</v>
      </c>
      <c r="L143" s="54">
        <f t="shared" si="17"/>
        <v>0</v>
      </c>
      <c r="M143" s="54">
        <f t="shared" si="17"/>
        <v>19</v>
      </c>
      <c r="N143" s="54">
        <f t="shared" si="17"/>
        <v>0</v>
      </c>
      <c r="O143" s="54">
        <f t="shared" si="17"/>
        <v>0</v>
      </c>
      <c r="P143" s="54">
        <f t="shared" si="17"/>
        <v>132</v>
      </c>
      <c r="Q143" s="55">
        <f t="shared" si="16"/>
        <v>55.932203389830505</v>
      </c>
      <c r="R143" s="9"/>
    </row>
    <row r="144" spans="1:18" ht="24.9" customHeight="1">
      <c r="A144" s="51">
        <v>15</v>
      </c>
      <c r="B144" s="52" t="s">
        <v>84</v>
      </c>
      <c r="C144" s="53">
        <f t="shared" si="17"/>
        <v>338</v>
      </c>
      <c r="D144" s="54">
        <f t="shared" si="17"/>
        <v>10</v>
      </c>
      <c r="E144" s="54">
        <f t="shared" si="17"/>
        <v>48</v>
      </c>
      <c r="F144" s="54">
        <f t="shared" si="17"/>
        <v>15</v>
      </c>
      <c r="G144" s="54">
        <f t="shared" si="17"/>
        <v>28</v>
      </c>
      <c r="H144" s="54">
        <f t="shared" si="17"/>
        <v>13</v>
      </c>
      <c r="I144" s="54">
        <f t="shared" si="17"/>
        <v>11</v>
      </c>
      <c r="J144" s="54">
        <f t="shared" si="17"/>
        <v>18</v>
      </c>
      <c r="K144" s="54">
        <f t="shared" si="17"/>
        <v>13</v>
      </c>
      <c r="L144" s="54">
        <f t="shared" si="17"/>
        <v>5</v>
      </c>
      <c r="M144" s="54">
        <f t="shared" si="17"/>
        <v>14</v>
      </c>
      <c r="N144" s="54">
        <f t="shared" si="17"/>
        <v>0</v>
      </c>
      <c r="O144" s="54">
        <f t="shared" si="17"/>
        <v>0</v>
      </c>
      <c r="P144" s="54">
        <f t="shared" si="17"/>
        <v>175</v>
      </c>
      <c r="Q144" s="55">
        <f t="shared" si="16"/>
        <v>51.77514792899408</v>
      </c>
      <c r="R144" s="9"/>
    </row>
    <row r="145" spans="1:18" ht="24.9" customHeight="1">
      <c r="A145" s="51">
        <v>16</v>
      </c>
      <c r="B145" s="52" t="s">
        <v>85</v>
      </c>
      <c r="C145" s="53">
        <f t="shared" si="17"/>
        <v>3149</v>
      </c>
      <c r="D145" s="54">
        <f t="shared" si="17"/>
        <v>167.88</v>
      </c>
      <c r="E145" s="54">
        <f t="shared" si="17"/>
        <v>396</v>
      </c>
      <c r="F145" s="54">
        <f t="shared" si="17"/>
        <v>235</v>
      </c>
      <c r="G145" s="54">
        <f t="shared" si="17"/>
        <v>337</v>
      </c>
      <c r="H145" s="54">
        <f t="shared" si="17"/>
        <v>316</v>
      </c>
      <c r="I145" s="54">
        <f t="shared" si="17"/>
        <v>351</v>
      </c>
      <c r="J145" s="54">
        <f t="shared" si="17"/>
        <v>223</v>
      </c>
      <c r="K145" s="54">
        <f t="shared" si="17"/>
        <v>176</v>
      </c>
      <c r="L145" s="54">
        <f t="shared" si="17"/>
        <v>144</v>
      </c>
      <c r="M145" s="54">
        <f t="shared" si="17"/>
        <v>202</v>
      </c>
      <c r="N145" s="54">
        <f t="shared" si="17"/>
        <v>0</v>
      </c>
      <c r="O145" s="54">
        <f t="shared" si="17"/>
        <v>0</v>
      </c>
      <c r="P145" s="54">
        <f t="shared" si="17"/>
        <v>2547.88</v>
      </c>
      <c r="Q145" s="55">
        <f t="shared" si="16"/>
        <v>80.910765322324551</v>
      </c>
      <c r="R145" s="9"/>
    </row>
    <row r="146" spans="1:18" ht="24.9" customHeight="1">
      <c r="A146" s="51">
        <v>17</v>
      </c>
      <c r="B146" s="52" t="s">
        <v>86</v>
      </c>
      <c r="C146" s="53">
        <f t="shared" si="17"/>
        <v>322</v>
      </c>
      <c r="D146" s="54">
        <f t="shared" si="17"/>
        <v>0</v>
      </c>
      <c r="E146" s="54">
        <f t="shared" si="17"/>
        <v>33</v>
      </c>
      <c r="F146" s="54">
        <f t="shared" si="17"/>
        <v>42</v>
      </c>
      <c r="G146" s="54">
        <f t="shared" si="17"/>
        <v>34</v>
      </c>
      <c r="H146" s="54">
        <f t="shared" si="17"/>
        <v>33</v>
      </c>
      <c r="I146" s="54">
        <f t="shared" si="17"/>
        <v>24</v>
      </c>
      <c r="J146" s="54">
        <f t="shared" si="17"/>
        <v>30</v>
      </c>
      <c r="K146" s="54">
        <f t="shared" si="17"/>
        <v>44</v>
      </c>
      <c r="L146" s="54">
        <f t="shared" si="17"/>
        <v>34</v>
      </c>
      <c r="M146" s="54">
        <f t="shared" si="17"/>
        <v>24.5</v>
      </c>
      <c r="N146" s="54">
        <f t="shared" si="17"/>
        <v>0</v>
      </c>
      <c r="O146" s="54">
        <f t="shared" si="17"/>
        <v>0</v>
      </c>
      <c r="P146" s="54">
        <f t="shared" si="17"/>
        <v>298.5</v>
      </c>
      <c r="Q146" s="55">
        <f t="shared" si="16"/>
        <v>92.701863354037258</v>
      </c>
      <c r="R146" s="9"/>
    </row>
    <row r="147" spans="1:18" ht="24.9" customHeight="1">
      <c r="A147" s="51">
        <v>18</v>
      </c>
      <c r="B147" s="52" t="s">
        <v>87</v>
      </c>
      <c r="C147" s="53">
        <f t="shared" ref="C147:P148" si="18">C21+C46+C71+C98+C122</f>
        <v>560</v>
      </c>
      <c r="D147" s="54">
        <f t="shared" si="18"/>
        <v>0</v>
      </c>
      <c r="E147" s="54">
        <f t="shared" si="18"/>
        <v>16</v>
      </c>
      <c r="F147" s="54">
        <f t="shared" si="18"/>
        <v>5</v>
      </c>
      <c r="G147" s="54">
        <f t="shared" si="18"/>
        <v>39</v>
      </c>
      <c r="H147" s="54">
        <f t="shared" si="18"/>
        <v>35</v>
      </c>
      <c r="I147" s="54">
        <f t="shared" si="18"/>
        <v>0</v>
      </c>
      <c r="J147" s="54">
        <f t="shared" si="18"/>
        <v>23.5</v>
      </c>
      <c r="K147" s="54">
        <f t="shared" si="18"/>
        <v>12</v>
      </c>
      <c r="L147" s="54">
        <f t="shared" si="18"/>
        <v>14</v>
      </c>
      <c r="M147" s="54">
        <f t="shared" si="18"/>
        <v>11</v>
      </c>
      <c r="N147" s="54">
        <f t="shared" si="18"/>
        <v>0</v>
      </c>
      <c r="O147" s="54">
        <f t="shared" si="18"/>
        <v>0</v>
      </c>
      <c r="P147" s="54">
        <f t="shared" si="18"/>
        <v>155.5</v>
      </c>
      <c r="Q147" s="55">
        <f t="shared" si="16"/>
        <v>27.767857142857146</v>
      </c>
      <c r="R147" s="9"/>
    </row>
    <row r="148" spans="1:18" ht="24.9" customHeight="1">
      <c r="A148" s="51">
        <v>19</v>
      </c>
      <c r="B148" s="52" t="s">
        <v>93</v>
      </c>
      <c r="C148" s="53">
        <f t="shared" si="18"/>
        <v>1411</v>
      </c>
      <c r="D148" s="54">
        <f t="shared" si="18"/>
        <v>100</v>
      </c>
      <c r="E148" s="54">
        <f t="shared" si="18"/>
        <v>121</v>
      </c>
      <c r="F148" s="54">
        <f t="shared" si="18"/>
        <v>81</v>
      </c>
      <c r="G148" s="54">
        <f t="shared" si="18"/>
        <v>149</v>
      </c>
      <c r="H148" s="54">
        <f t="shared" si="18"/>
        <v>151</v>
      </c>
      <c r="I148" s="54">
        <f t="shared" si="18"/>
        <v>121</v>
      </c>
      <c r="J148" s="54">
        <f t="shared" si="18"/>
        <v>127</v>
      </c>
      <c r="K148" s="54">
        <f t="shared" si="18"/>
        <v>101</v>
      </c>
      <c r="L148" s="54">
        <f t="shared" si="18"/>
        <v>116</v>
      </c>
      <c r="M148" s="54">
        <f t="shared" si="18"/>
        <v>102</v>
      </c>
      <c r="N148" s="54">
        <f t="shared" si="18"/>
        <v>0</v>
      </c>
      <c r="O148" s="54">
        <f t="shared" si="18"/>
        <v>0</v>
      </c>
      <c r="P148" s="54">
        <f t="shared" si="18"/>
        <v>1169</v>
      </c>
      <c r="Q148" s="55">
        <f t="shared" si="16"/>
        <v>82.849043231750528</v>
      </c>
      <c r="R148" s="9"/>
    </row>
    <row r="149" spans="1:18" ht="24.9" customHeight="1">
      <c r="A149" s="56"/>
      <c r="B149" s="57" t="s">
        <v>81</v>
      </c>
      <c r="C149" s="58">
        <f>SUM(C130:C148)</f>
        <v>171582</v>
      </c>
      <c r="D149" s="58">
        <f t="shared" ref="D149:O149" si="19">SUM(D130:D148)</f>
        <v>9146.0299999999988</v>
      </c>
      <c r="E149" s="58">
        <f t="shared" si="19"/>
        <v>18252.150000000001</v>
      </c>
      <c r="F149" s="58">
        <f t="shared" si="19"/>
        <v>12674.85</v>
      </c>
      <c r="G149" s="58">
        <f t="shared" si="19"/>
        <v>18554.23</v>
      </c>
      <c r="H149" s="58">
        <f t="shared" si="19"/>
        <v>15260.2</v>
      </c>
      <c r="I149" s="58">
        <f t="shared" si="19"/>
        <v>12065.7</v>
      </c>
      <c r="J149" s="58">
        <f t="shared" si="19"/>
        <v>14938.269999999999</v>
      </c>
      <c r="K149" s="58">
        <f t="shared" si="19"/>
        <v>17585.300000000003</v>
      </c>
      <c r="L149" s="58">
        <f t="shared" si="19"/>
        <v>14008.2</v>
      </c>
      <c r="M149" s="58">
        <f t="shared" si="19"/>
        <v>14073.6</v>
      </c>
      <c r="N149" s="58">
        <f t="shared" si="19"/>
        <v>0</v>
      </c>
      <c r="O149" s="58">
        <f t="shared" si="19"/>
        <v>0</v>
      </c>
      <c r="P149" s="54">
        <f t="shared" ref="P149" si="20">P23+P48+P73+P100+P124</f>
        <v>146558.53</v>
      </c>
      <c r="Q149" s="55">
        <f t="shared" si="16"/>
        <v>85.416028487836712</v>
      </c>
      <c r="R149" s="9"/>
    </row>
    <row r="150" spans="1:18" ht="15.6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59"/>
      <c r="Q150" s="47"/>
      <c r="R150" s="9"/>
    </row>
    <row r="151" spans="1:18" ht="15.6">
      <c r="A151" s="19"/>
      <c r="B151" s="19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9"/>
    </row>
    <row r="152" spans="1:18" ht="15.6">
      <c r="A152" s="96" t="s">
        <v>98</v>
      </c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"/>
    </row>
    <row r="153" spans="1:18" ht="15.6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9"/>
    </row>
    <row r="154" spans="1:18" ht="15.6">
      <c r="A154" s="97" t="s">
        <v>52</v>
      </c>
      <c r="B154" s="99" t="s">
        <v>94</v>
      </c>
      <c r="C154" s="101" t="s">
        <v>54</v>
      </c>
      <c r="D154" s="103" t="s">
        <v>95</v>
      </c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5"/>
      <c r="P154" s="101" t="s">
        <v>96</v>
      </c>
      <c r="Q154" s="101" t="s">
        <v>61</v>
      </c>
      <c r="R154" s="9"/>
    </row>
    <row r="155" spans="1:18" ht="15.6">
      <c r="A155" s="98"/>
      <c r="B155" s="100"/>
      <c r="C155" s="102"/>
      <c r="D155" s="61" t="s">
        <v>44</v>
      </c>
      <c r="E155" s="61" t="s">
        <v>45</v>
      </c>
      <c r="F155" s="61" t="s">
        <v>46</v>
      </c>
      <c r="G155" s="61" t="s">
        <v>47</v>
      </c>
      <c r="H155" s="61" t="s">
        <v>48</v>
      </c>
      <c r="I155" s="61" t="s">
        <v>55</v>
      </c>
      <c r="J155" s="61" t="s">
        <v>56</v>
      </c>
      <c r="K155" s="61" t="s">
        <v>57</v>
      </c>
      <c r="L155" s="61" t="s">
        <v>58</v>
      </c>
      <c r="M155" s="61" t="s">
        <v>49</v>
      </c>
      <c r="N155" s="61" t="s">
        <v>59</v>
      </c>
      <c r="O155" s="61" t="s">
        <v>50</v>
      </c>
      <c r="P155" s="106"/>
      <c r="Q155" s="106"/>
      <c r="R155" s="9"/>
    </row>
    <row r="156" spans="1:18" ht="24.9" customHeight="1">
      <c r="A156" s="72">
        <v>1</v>
      </c>
      <c r="B156" s="73" t="s">
        <v>51</v>
      </c>
      <c r="C156" s="62">
        <f>C23</f>
        <v>65600</v>
      </c>
      <c r="D156" s="63">
        <f>D23</f>
        <v>4248.1499999999996</v>
      </c>
      <c r="E156" s="63">
        <f>E23</f>
        <v>6485.15</v>
      </c>
      <c r="F156" s="63">
        <f t="shared" ref="F156:P156" si="21">F23</f>
        <v>5808.85</v>
      </c>
      <c r="G156" s="63">
        <f t="shared" si="21"/>
        <v>5636.35</v>
      </c>
      <c r="H156" s="63">
        <f t="shared" si="21"/>
        <v>5521.8</v>
      </c>
      <c r="I156" s="63">
        <f t="shared" si="21"/>
        <v>3877.7</v>
      </c>
      <c r="J156" s="63">
        <f t="shared" si="21"/>
        <v>4914.55</v>
      </c>
      <c r="K156" s="63">
        <f t="shared" si="21"/>
        <v>5609.5</v>
      </c>
      <c r="L156" s="63">
        <f t="shared" si="21"/>
        <v>5695.2</v>
      </c>
      <c r="M156" s="63">
        <f t="shared" si="21"/>
        <v>5534.1</v>
      </c>
      <c r="N156" s="63">
        <f t="shared" si="21"/>
        <v>0</v>
      </c>
      <c r="O156" s="63">
        <f t="shared" si="21"/>
        <v>0</v>
      </c>
      <c r="P156" s="63">
        <f t="shared" si="21"/>
        <v>53331.35</v>
      </c>
      <c r="Q156" s="64">
        <f t="shared" ref="Q156:Q161" si="22">P156/C156*100</f>
        <v>81.297789634146341</v>
      </c>
      <c r="R156" s="9"/>
    </row>
    <row r="157" spans="1:18" ht="24.9" customHeight="1">
      <c r="A157" s="74">
        <v>2</v>
      </c>
      <c r="B157" s="75" t="s">
        <v>97</v>
      </c>
      <c r="C157" s="65">
        <f>C48</f>
        <v>25274</v>
      </c>
      <c r="D157" s="66">
        <f>D48</f>
        <v>1042</v>
      </c>
      <c r="E157" s="66">
        <f>E48</f>
        <v>2374</v>
      </c>
      <c r="F157" s="66">
        <f t="shared" ref="F157:P157" si="23">F48</f>
        <v>2732</v>
      </c>
      <c r="G157" s="66">
        <f t="shared" si="23"/>
        <v>1545</v>
      </c>
      <c r="H157" s="66">
        <f t="shared" si="23"/>
        <v>336</v>
      </c>
      <c r="I157" s="66">
        <f t="shared" si="23"/>
        <v>1885</v>
      </c>
      <c r="J157" s="66">
        <f t="shared" si="23"/>
        <v>3156</v>
      </c>
      <c r="K157" s="66">
        <f t="shared" si="23"/>
        <v>4861</v>
      </c>
      <c r="L157" s="66">
        <f t="shared" si="23"/>
        <v>2797</v>
      </c>
      <c r="M157" s="66">
        <f t="shared" si="23"/>
        <v>1890</v>
      </c>
      <c r="N157" s="66">
        <f t="shared" si="23"/>
        <v>0</v>
      </c>
      <c r="O157" s="66">
        <f t="shared" si="23"/>
        <v>0</v>
      </c>
      <c r="P157" s="66">
        <f t="shared" si="23"/>
        <v>22618</v>
      </c>
      <c r="Q157" s="64">
        <f t="shared" si="22"/>
        <v>89.49117670333149</v>
      </c>
      <c r="R157" s="9"/>
    </row>
    <row r="158" spans="1:18" ht="24.9" customHeight="1">
      <c r="A158" s="74">
        <v>3</v>
      </c>
      <c r="B158" s="75" t="s">
        <v>89</v>
      </c>
      <c r="C158" s="65">
        <f>C73</f>
        <v>15588</v>
      </c>
      <c r="D158" s="66">
        <f>D73</f>
        <v>462</v>
      </c>
      <c r="E158" s="66">
        <f>E73</f>
        <v>1481</v>
      </c>
      <c r="F158" s="66">
        <f t="shared" ref="F158:P158" si="24">F73</f>
        <v>1272</v>
      </c>
      <c r="G158" s="66">
        <f t="shared" si="24"/>
        <v>1404</v>
      </c>
      <c r="H158" s="66">
        <f t="shared" si="24"/>
        <v>1245</v>
      </c>
      <c r="I158" s="66">
        <f t="shared" si="24"/>
        <v>632</v>
      </c>
      <c r="J158" s="66">
        <f t="shared" si="24"/>
        <v>846</v>
      </c>
      <c r="K158" s="66">
        <f t="shared" si="24"/>
        <v>1443</v>
      </c>
      <c r="L158" s="66">
        <f t="shared" si="24"/>
        <v>1080</v>
      </c>
      <c r="M158" s="66">
        <f t="shared" si="24"/>
        <v>1567.5</v>
      </c>
      <c r="N158" s="66">
        <f t="shared" si="24"/>
        <v>0</v>
      </c>
      <c r="O158" s="66">
        <f t="shared" si="24"/>
        <v>0</v>
      </c>
      <c r="P158" s="66">
        <f t="shared" si="24"/>
        <v>11432.5</v>
      </c>
      <c r="Q158" s="64">
        <f t="shared" si="22"/>
        <v>73.341673081857834</v>
      </c>
      <c r="R158" s="9"/>
    </row>
    <row r="159" spans="1:18" ht="24.9" customHeight="1">
      <c r="A159" s="74">
        <v>4</v>
      </c>
      <c r="B159" s="75" t="s">
        <v>90</v>
      </c>
      <c r="C159" s="65">
        <f>C100</f>
        <v>50300</v>
      </c>
      <c r="D159" s="66">
        <f>D100</f>
        <v>2674</v>
      </c>
      <c r="E159" s="66">
        <f>E100</f>
        <v>7104</v>
      </c>
      <c r="F159" s="66">
        <f t="shared" ref="F159:P159" si="25">F100</f>
        <v>2076</v>
      </c>
      <c r="G159" s="66">
        <f t="shared" si="25"/>
        <v>8852</v>
      </c>
      <c r="H159" s="66">
        <f t="shared" si="25"/>
        <v>7262</v>
      </c>
      <c r="I159" s="66">
        <f t="shared" si="25"/>
        <v>5189</v>
      </c>
      <c r="J159" s="66">
        <f t="shared" si="25"/>
        <v>5634</v>
      </c>
      <c r="K159" s="66">
        <f t="shared" si="25"/>
        <v>4893</v>
      </c>
      <c r="L159" s="66">
        <f t="shared" si="25"/>
        <v>4436</v>
      </c>
      <c r="M159" s="66">
        <f t="shared" si="25"/>
        <v>5082</v>
      </c>
      <c r="N159" s="66">
        <f t="shared" si="25"/>
        <v>0</v>
      </c>
      <c r="O159" s="66">
        <f t="shared" si="25"/>
        <v>0</v>
      </c>
      <c r="P159" s="66">
        <f t="shared" si="25"/>
        <v>53202</v>
      </c>
      <c r="Q159" s="64">
        <f t="shared" si="22"/>
        <v>105.76938369781313</v>
      </c>
      <c r="R159" s="9"/>
    </row>
    <row r="160" spans="1:18" ht="24.9" customHeight="1">
      <c r="A160" s="72">
        <v>5</v>
      </c>
      <c r="B160" s="73" t="s">
        <v>91</v>
      </c>
      <c r="C160" s="67">
        <f>C124</f>
        <v>14820</v>
      </c>
      <c r="D160" s="68">
        <f>D124</f>
        <v>719.88</v>
      </c>
      <c r="E160" s="68">
        <f>E124</f>
        <v>808</v>
      </c>
      <c r="F160" s="68">
        <f t="shared" ref="F160:P160" si="26">F124</f>
        <v>786</v>
      </c>
      <c r="G160" s="68">
        <f t="shared" si="26"/>
        <v>1116.8800000000001</v>
      </c>
      <c r="H160" s="68">
        <f t="shared" si="26"/>
        <v>895.4</v>
      </c>
      <c r="I160" s="68">
        <f t="shared" si="26"/>
        <v>482</v>
      </c>
      <c r="J160" s="68">
        <f t="shared" si="26"/>
        <v>387.72</v>
      </c>
      <c r="K160" s="68">
        <f t="shared" si="26"/>
        <v>778.8</v>
      </c>
      <c r="L160" s="68">
        <f t="shared" si="26"/>
        <v>0</v>
      </c>
      <c r="M160" s="68">
        <f t="shared" si="26"/>
        <v>0</v>
      </c>
      <c r="N160" s="68">
        <f t="shared" si="26"/>
        <v>0</v>
      </c>
      <c r="O160" s="68">
        <f t="shared" si="26"/>
        <v>0</v>
      </c>
      <c r="P160" s="68">
        <f t="shared" si="26"/>
        <v>5974.68</v>
      </c>
      <c r="Q160" s="64">
        <f t="shared" si="22"/>
        <v>40.314979757085027</v>
      </c>
      <c r="R160" s="9"/>
    </row>
    <row r="161" spans="1:18" ht="15.6">
      <c r="A161" s="45"/>
      <c r="B161" s="76"/>
      <c r="C161" s="69">
        <f>SUM(C156:C160)</f>
        <v>171582</v>
      </c>
      <c r="D161" s="69">
        <f>SUM(D156:D160)</f>
        <v>9146.0299999999988</v>
      </c>
      <c r="E161" s="69">
        <f t="shared" ref="E161:P161" si="27">SUM(E156:E160)</f>
        <v>18252.150000000001</v>
      </c>
      <c r="F161" s="69">
        <f t="shared" si="27"/>
        <v>12674.85</v>
      </c>
      <c r="G161" s="69">
        <f t="shared" si="27"/>
        <v>18554.23</v>
      </c>
      <c r="H161" s="69">
        <f t="shared" si="27"/>
        <v>15260.199999999999</v>
      </c>
      <c r="I161" s="69">
        <f t="shared" si="27"/>
        <v>12065.7</v>
      </c>
      <c r="J161" s="69">
        <f t="shared" si="27"/>
        <v>14938.269999999999</v>
      </c>
      <c r="K161" s="69">
        <f t="shared" si="27"/>
        <v>17585.3</v>
      </c>
      <c r="L161" s="69">
        <f t="shared" si="27"/>
        <v>14008.2</v>
      </c>
      <c r="M161" s="69">
        <f t="shared" si="27"/>
        <v>14073.6</v>
      </c>
      <c r="N161" s="69">
        <f t="shared" si="27"/>
        <v>0</v>
      </c>
      <c r="O161" s="69">
        <f t="shared" si="27"/>
        <v>0</v>
      </c>
      <c r="P161" s="69">
        <f t="shared" si="27"/>
        <v>146558.53</v>
      </c>
      <c r="Q161" s="70">
        <f t="shared" si="22"/>
        <v>85.416028487836712</v>
      </c>
      <c r="R161" s="9"/>
    </row>
    <row r="162" spans="1:18" ht="15.6">
      <c r="A162" s="60"/>
      <c r="B162" s="60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9"/>
    </row>
    <row r="178" spans="10:10">
      <c r="J178">
        <v>2940</v>
      </c>
    </row>
    <row r="179" spans="10:10">
      <c r="J179">
        <v>2440</v>
      </c>
    </row>
    <row r="180" spans="10:10">
      <c r="J180">
        <v>2440</v>
      </c>
    </row>
    <row r="181" spans="10:10">
      <c r="J181">
        <v>2160</v>
      </c>
    </row>
    <row r="182" spans="10:10">
      <c r="J182">
        <v>1720</v>
      </c>
    </row>
    <row r="183" spans="10:10">
      <c r="J183">
        <f>SUM(J178:J182)</f>
        <v>11700</v>
      </c>
    </row>
  </sheetData>
  <mergeCells count="8">
    <mergeCell ref="A127:Q127"/>
    <mergeCell ref="A152:Q152"/>
    <mergeCell ref="A154:A155"/>
    <mergeCell ref="B154:B155"/>
    <mergeCell ref="C154:C155"/>
    <mergeCell ref="D154:O154"/>
    <mergeCell ref="P154:P155"/>
    <mergeCell ref="Q154:Q155"/>
  </mergeCells>
  <pageMargins left="0.31496062992125984" right="0.51181102362204722" top="0.74803149606299213" bottom="0.74803149606299213" header="0.31496062992125984" footer="0.31496062992125984"/>
  <pageSetup paperSize="5" scale="8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1" sqref="E21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BONGKAR MUAT</vt:lpstr>
      <vt:lpstr>KUNJ. KE DALAM</vt:lpstr>
      <vt:lpstr>REALISASI PUPUK</vt:lpstr>
      <vt:lpstr>Sheet2</vt:lpstr>
      <vt:lpstr>'REALISASI PUPUK'!Print_Area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BIREK</dc:creator>
  <cp:lastModifiedBy>sony</cp:lastModifiedBy>
  <cp:lastPrinted>2017-09-19T01:00:53Z</cp:lastPrinted>
  <dcterms:created xsi:type="dcterms:W3CDTF">2017-01-16T04:32:37Z</dcterms:created>
  <dcterms:modified xsi:type="dcterms:W3CDTF">2017-11-27T03:27:27Z</dcterms:modified>
</cp:coreProperties>
</file>